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azd_menedzs__közszolg_" sheetId="1" r:id="rId1"/>
    <sheet name="hagyományos" sheetId="2" r:id="rId2"/>
    <sheet name="pénzügy_számvitel" sheetId="3" r:id="rId3"/>
    <sheet name="gazdaságinformatikus" sheetId="4" r:id="rId4"/>
    <sheet name="alkalmazott matematikus" sheetId="5" r:id="rId5"/>
  </sheets>
  <definedNames/>
  <calcPr fullCalcOnLoad="1"/>
</workbook>
</file>

<file path=xl/sharedStrings.xml><?xml version="1.0" encoding="utf-8"?>
<sst xmlns="http://schemas.openxmlformats.org/spreadsheetml/2006/main" count="499" uniqueCount="405">
  <si>
    <t>II. dolgozat</t>
  </si>
  <si>
    <t>ÖSSZESEN</t>
  </si>
  <si>
    <t>Neptun kód</t>
  </si>
  <si>
    <t>I. dolgozat</t>
  </si>
  <si>
    <t>1.</t>
  </si>
  <si>
    <t>2.</t>
  </si>
  <si>
    <t>3.</t>
  </si>
  <si>
    <t>4.</t>
  </si>
  <si>
    <t>5.</t>
  </si>
  <si>
    <t>összesen</t>
  </si>
  <si>
    <t>%</t>
  </si>
  <si>
    <t>jegy</t>
  </si>
  <si>
    <t>AD0V3J</t>
  </si>
  <si>
    <t>AIQNJH</t>
  </si>
  <si>
    <t>Az II. dolgozatban elérhető összpontszám: 62</t>
  </si>
  <si>
    <t>ALO1Z8</t>
  </si>
  <si>
    <t>AU6G0U</t>
  </si>
  <si>
    <t>AZ00RN</t>
  </si>
  <si>
    <t>B2NV5M</t>
  </si>
  <si>
    <t>B4JLNX</t>
  </si>
  <si>
    <t>B6G69M</t>
  </si>
  <si>
    <t>elégtelen (1)</t>
  </si>
  <si>
    <t>B6XZTD</t>
  </si>
  <si>
    <t>elégséges (2)</t>
  </si>
  <si>
    <t>BAYQFJ</t>
  </si>
  <si>
    <t>közepes (3)</t>
  </si>
  <si>
    <t>BJLRUE</t>
  </si>
  <si>
    <t>jó (4)</t>
  </si>
  <si>
    <t>BJNE9R</t>
  </si>
  <si>
    <t>jeles (5)</t>
  </si>
  <si>
    <t>BJOG5T</t>
  </si>
  <si>
    <t>BM04W1</t>
  </si>
  <si>
    <t>BMKJAC</t>
  </si>
  <si>
    <t>BTY4MD</t>
  </si>
  <si>
    <t>BU7FPY</t>
  </si>
  <si>
    <t>BVXNUM</t>
  </si>
  <si>
    <t>BW3P8E</t>
  </si>
  <si>
    <t>BZHK1V</t>
  </si>
  <si>
    <t>C1AW76</t>
  </si>
  <si>
    <t>C1LYCN</t>
  </si>
  <si>
    <t>C7RH97</t>
  </si>
  <si>
    <t>CAZQ61</t>
  </si>
  <si>
    <t>CBENXI</t>
  </si>
  <si>
    <t>CBZ4D7</t>
  </si>
  <si>
    <t>CH58BK</t>
  </si>
  <si>
    <t>CI039V</t>
  </si>
  <si>
    <t>CJR6C7</t>
  </si>
  <si>
    <t>CU5KG3</t>
  </si>
  <si>
    <t>CWQGYN</t>
  </si>
  <si>
    <t>D07U0S</t>
  </si>
  <si>
    <t>D3S53D</t>
  </si>
  <si>
    <t>D70KO7</t>
  </si>
  <si>
    <t>D86SUE</t>
  </si>
  <si>
    <t>D9DYFN</t>
  </si>
  <si>
    <t>DC60KW</t>
  </si>
  <si>
    <t>DIL7EL</t>
  </si>
  <si>
    <t>DJKP79</t>
  </si>
  <si>
    <t>DOS880</t>
  </si>
  <si>
    <t>DT7KUU</t>
  </si>
  <si>
    <t>DVAPU6</t>
  </si>
  <si>
    <t>DXYX8V</t>
  </si>
  <si>
    <t>E0SLVL</t>
  </si>
  <si>
    <t>E0ZJ85</t>
  </si>
  <si>
    <t>E1M0R6</t>
  </si>
  <si>
    <t>E1NNAY</t>
  </si>
  <si>
    <t>E1XDEI</t>
  </si>
  <si>
    <t>E96NAI</t>
  </si>
  <si>
    <t>EBU2BE</t>
  </si>
  <si>
    <t>EHLOVQ</t>
  </si>
  <si>
    <t>EHS07N</t>
  </si>
  <si>
    <t>EK78M2</t>
  </si>
  <si>
    <t>ELCWZ8</t>
  </si>
  <si>
    <t>EOAY31</t>
  </si>
  <si>
    <t>EXZXUZ</t>
  </si>
  <si>
    <t>EZUMU0</t>
  </si>
  <si>
    <t>F0D4CW</t>
  </si>
  <si>
    <t>F43B4U</t>
  </si>
  <si>
    <t>F7ZKVH</t>
  </si>
  <si>
    <t>F8GL26</t>
  </si>
  <si>
    <t>FASVD6</t>
  </si>
  <si>
    <t>FBNX0X</t>
  </si>
  <si>
    <t>FDLETU</t>
  </si>
  <si>
    <t>FIULBA</t>
  </si>
  <si>
    <t>FN4L1R</t>
  </si>
  <si>
    <t>FNI8QV</t>
  </si>
  <si>
    <t>FQ3L9P</t>
  </si>
  <si>
    <t>FRHEH2</t>
  </si>
  <si>
    <t>FRHN9Q</t>
  </si>
  <si>
    <t>G34G33</t>
  </si>
  <si>
    <t>G3G4OL</t>
  </si>
  <si>
    <t>G59JBO</t>
  </si>
  <si>
    <t>GAL3QG</t>
  </si>
  <si>
    <t>GIK7LS</t>
  </si>
  <si>
    <t>GK2V3P</t>
  </si>
  <si>
    <t>GK3XP4</t>
  </si>
  <si>
    <t>GOXVUO</t>
  </si>
  <si>
    <t>GQ891S</t>
  </si>
  <si>
    <t>GTYO1H</t>
  </si>
  <si>
    <t>GW7FQN</t>
  </si>
  <si>
    <t>GWLYMD</t>
  </si>
  <si>
    <t>GWWKF4</t>
  </si>
  <si>
    <t>GWYQB1</t>
  </si>
  <si>
    <t>H1D2D5</t>
  </si>
  <si>
    <t>H550LZ</t>
  </si>
  <si>
    <t>H9IW5U</t>
  </si>
  <si>
    <t>HGSNMH</t>
  </si>
  <si>
    <t>HIBHA9</t>
  </si>
  <si>
    <t>HIIJTW</t>
  </si>
  <si>
    <t>HIPGLW</t>
  </si>
  <si>
    <t>HRVO70</t>
  </si>
  <si>
    <t>HWDG8X</t>
  </si>
  <si>
    <t>I01FRT</t>
  </si>
  <si>
    <t>I0CA3T</t>
  </si>
  <si>
    <t>I0T5L2</t>
  </si>
  <si>
    <t>I38ASP</t>
  </si>
  <si>
    <t>I50AHS</t>
  </si>
  <si>
    <t>IC7GDA</t>
  </si>
  <si>
    <t>IGOM2E</t>
  </si>
  <si>
    <t>IQKU1G</t>
  </si>
  <si>
    <t>IRLUT3</t>
  </si>
  <si>
    <t>IWFJR7</t>
  </si>
  <si>
    <t>JC8XW8</t>
  </si>
  <si>
    <t>JFLYPB</t>
  </si>
  <si>
    <t>JSTTLK</t>
  </si>
  <si>
    <t>JWQKG7</t>
  </si>
  <si>
    <t>K7KWDD</t>
  </si>
  <si>
    <t>KDBXSS</t>
  </si>
  <si>
    <t>KHJHNL</t>
  </si>
  <si>
    <t>KKLVKH</t>
  </si>
  <si>
    <t>KQCYA6</t>
  </si>
  <si>
    <t>KR5SXK</t>
  </si>
  <si>
    <t>KUOCH4</t>
  </si>
  <si>
    <t>KWGLO1</t>
  </si>
  <si>
    <t>L8E1K0</t>
  </si>
  <si>
    <t>LB1WO0</t>
  </si>
  <si>
    <t>LG9AJI</t>
  </si>
  <si>
    <t>LOR662</t>
  </si>
  <si>
    <t>M8FO28</t>
  </si>
  <si>
    <t>MFVBTY</t>
  </si>
  <si>
    <t>MHS9Y3</t>
  </si>
  <si>
    <t>MHYNG2</t>
  </si>
  <si>
    <t>MMWNQC</t>
  </si>
  <si>
    <t>MO1LDG</t>
  </si>
  <si>
    <t>MSAH0O</t>
  </si>
  <si>
    <t>MT25TV</t>
  </si>
  <si>
    <t>MT71TV</t>
  </si>
  <si>
    <t>MWLC1B</t>
  </si>
  <si>
    <t>MY0LP8</t>
  </si>
  <si>
    <t>MYWR6O</t>
  </si>
  <si>
    <t>N1X6IG</t>
  </si>
  <si>
    <t>N6ZH8F</t>
  </si>
  <si>
    <t>NASKE3</t>
  </si>
  <si>
    <t>NC0JN3</t>
  </si>
  <si>
    <t>NDDL9B</t>
  </si>
  <si>
    <t>NEGR0C</t>
  </si>
  <si>
    <t>NGG1XG</t>
  </si>
  <si>
    <t>NJ2NW1</t>
  </si>
  <si>
    <t>NR013Y</t>
  </si>
  <si>
    <t>NUGFEL</t>
  </si>
  <si>
    <t>OD8QD0</t>
  </si>
  <si>
    <t>OOJMJW</t>
  </si>
  <si>
    <t>OU9FLS</t>
  </si>
  <si>
    <t>PESD12</t>
  </si>
  <si>
    <t>PJJEPM</t>
  </si>
  <si>
    <t>PKWJXR</t>
  </si>
  <si>
    <t>PU1LDS</t>
  </si>
  <si>
    <t>PZPJML</t>
  </si>
  <si>
    <t>Q32KBG</t>
  </si>
  <si>
    <t>Q3GWU6</t>
  </si>
  <si>
    <t>QFWTCI</t>
  </si>
  <si>
    <t>QGWL3D</t>
  </si>
  <si>
    <t>QIHXMA</t>
  </si>
  <si>
    <t>QVPMRD</t>
  </si>
  <si>
    <t>QVWAZW</t>
  </si>
  <si>
    <t>R245XT</t>
  </si>
  <si>
    <t>R2R9A7</t>
  </si>
  <si>
    <t>RECNND</t>
  </si>
  <si>
    <t>RUKSR2</t>
  </si>
  <si>
    <t>S6F8Q1</t>
  </si>
  <si>
    <t>SAG082</t>
  </si>
  <si>
    <t>SILOFA</t>
  </si>
  <si>
    <t>SIM11O</t>
  </si>
  <si>
    <t>SNZJ3I</t>
  </si>
  <si>
    <t>T57JZX</t>
  </si>
  <si>
    <t>T8Y4TU</t>
  </si>
  <si>
    <t>TCI23U</t>
  </si>
  <si>
    <t>TEDF9L</t>
  </si>
  <si>
    <t>TIT944</t>
  </si>
  <si>
    <t>U1QHM5</t>
  </si>
  <si>
    <t>U9C8XH</t>
  </si>
  <si>
    <t>UC0E6W</t>
  </si>
  <si>
    <t>ULR336</t>
  </si>
  <si>
    <t>UMCOH7</t>
  </si>
  <si>
    <t>UN4JY0</t>
  </si>
  <si>
    <t>UU2QTV</t>
  </si>
  <si>
    <t>UXKXMZ</t>
  </si>
  <si>
    <t>V6O6XZ</t>
  </si>
  <si>
    <t>VK8H5K</t>
  </si>
  <si>
    <t>VKDK82</t>
  </si>
  <si>
    <t>VMALFL</t>
  </si>
  <si>
    <t>VQQI8F</t>
  </si>
  <si>
    <t>VROAQW</t>
  </si>
  <si>
    <t>WERYBB</t>
  </si>
  <si>
    <t>WKFGTW</t>
  </si>
  <si>
    <t>WLMPIX</t>
  </si>
  <si>
    <t>WSJ501</t>
  </si>
  <si>
    <t>WTACVE</t>
  </si>
  <si>
    <t>X1B7TP</t>
  </si>
  <si>
    <t>XBC2IX</t>
  </si>
  <si>
    <t>XMKXKP</t>
  </si>
  <si>
    <t>XQ0CMJ</t>
  </si>
  <si>
    <t>XUYZSS</t>
  </si>
  <si>
    <t>XV4VLZ</t>
  </si>
  <si>
    <t>XVIBLB</t>
  </si>
  <si>
    <t>Y0EGLL</t>
  </si>
  <si>
    <t>Y2Z563</t>
  </si>
  <si>
    <t>Y5362R</t>
  </si>
  <si>
    <t>YKH9YR</t>
  </si>
  <si>
    <t>YTVB65</t>
  </si>
  <si>
    <t>YVIECP</t>
  </si>
  <si>
    <t>YW1HKJ</t>
  </si>
  <si>
    <t>YWTUFA</t>
  </si>
  <si>
    <t>ZCDYSQ</t>
  </si>
  <si>
    <t>ZI3FRZ</t>
  </si>
  <si>
    <t>ZPOOUR</t>
  </si>
  <si>
    <t>ZY5LOR</t>
  </si>
  <si>
    <t>ATNFED</t>
  </si>
  <si>
    <t>AU91SV</t>
  </si>
  <si>
    <t>Az II. dolgozatban elérhető összpontszám: 52</t>
  </si>
  <si>
    <t>AVWXK1</t>
  </si>
  <si>
    <t>C0RBG5</t>
  </si>
  <si>
    <t>CODD0N</t>
  </si>
  <si>
    <t>EK16GK</t>
  </si>
  <si>
    <t>FAZXB6</t>
  </si>
  <si>
    <t>G0AZNW</t>
  </si>
  <si>
    <t>A teljesítés feltétele 35% elérése.</t>
  </si>
  <si>
    <t>HAFW8M</t>
  </si>
  <si>
    <t>IY5V0J</t>
  </si>
  <si>
    <t>LP5DYH</t>
  </si>
  <si>
    <t>NRL62L</t>
  </si>
  <si>
    <t>O4O85F</t>
  </si>
  <si>
    <t>O8KNWS</t>
  </si>
  <si>
    <t>P83B2Z</t>
  </si>
  <si>
    <t>RU7EAX</t>
  </si>
  <si>
    <t>UIJFFJ</t>
  </si>
  <si>
    <t>Y5I41N</t>
  </si>
  <si>
    <t>A2DMBW</t>
  </si>
  <si>
    <t>AANUWE</t>
  </si>
  <si>
    <t>AB6GIK</t>
  </si>
  <si>
    <t>ACI2OF</t>
  </si>
  <si>
    <t>AGWHBK</t>
  </si>
  <si>
    <t>AH4MEX</t>
  </si>
  <si>
    <t>B2ZTCH</t>
  </si>
  <si>
    <t>B50I0M</t>
  </si>
  <si>
    <t>BE8X3D</t>
  </si>
  <si>
    <t>BF7I8P</t>
  </si>
  <si>
    <t>BOP2UH</t>
  </si>
  <si>
    <t>BTAWM9</t>
  </si>
  <si>
    <t>C09SFT</t>
  </si>
  <si>
    <t>C6S522</t>
  </si>
  <si>
    <t>CV43NX</t>
  </si>
  <si>
    <t>D2NYXN</t>
  </si>
  <si>
    <t>DICQD1</t>
  </si>
  <si>
    <t>DMSBVC</t>
  </si>
  <si>
    <t>E064SY</t>
  </si>
  <si>
    <t>E0OWHV</t>
  </si>
  <si>
    <t>EDDFYF</t>
  </si>
  <si>
    <t>FE5E8W</t>
  </si>
  <si>
    <t>FJETS2</t>
  </si>
  <si>
    <t>FRFQW6</t>
  </si>
  <si>
    <t>G6NEQ6</t>
  </si>
  <si>
    <t>GHTDSU</t>
  </si>
  <si>
    <t>GIHQ8R</t>
  </si>
  <si>
    <t>GK2P2W</t>
  </si>
  <si>
    <t>GKOEMD</t>
  </si>
  <si>
    <t>GM6S4N</t>
  </si>
  <si>
    <t>GNJLQB</t>
  </si>
  <si>
    <t>GY2S0J</t>
  </si>
  <si>
    <t>H7EJEE</t>
  </si>
  <si>
    <t>HBURB8</t>
  </si>
  <si>
    <t>HDGKHZ</t>
  </si>
  <si>
    <t>HH4THW</t>
  </si>
  <si>
    <t>HK9WRE</t>
  </si>
  <si>
    <t>HOVD3D</t>
  </si>
  <si>
    <t>HUOZ5Q</t>
  </si>
  <si>
    <t>HUTBIP</t>
  </si>
  <si>
    <t>HV23JE</t>
  </si>
  <si>
    <t>IPLWDE</t>
  </si>
  <si>
    <t>IVWS61</t>
  </si>
  <si>
    <t>JCDJXV</t>
  </si>
  <si>
    <t>JHXE2I</t>
  </si>
  <si>
    <t>JTWL38</t>
  </si>
  <si>
    <t>KEUDXJ</t>
  </si>
  <si>
    <t>KJA7BA</t>
  </si>
  <si>
    <t>KQ3G4K</t>
  </si>
  <si>
    <t>KZYS6X</t>
  </si>
  <si>
    <t>M09FFT</t>
  </si>
  <si>
    <t>MMK252</t>
  </si>
  <si>
    <t>N4Q67Q</t>
  </si>
  <si>
    <t>NM972T</t>
  </si>
  <si>
    <t>NWFF5X</t>
  </si>
  <si>
    <t>O00OX7</t>
  </si>
  <si>
    <t>PB5B77</t>
  </si>
  <si>
    <t>PPBUFO</t>
  </si>
  <si>
    <t>PRETCU</t>
  </si>
  <si>
    <t>PRSSQW</t>
  </si>
  <si>
    <t>QGC16P</t>
  </si>
  <si>
    <t>QGOUP3</t>
  </si>
  <si>
    <t>R62AKR</t>
  </si>
  <si>
    <t>R9RKQH</t>
  </si>
  <si>
    <t>RHXQ2N</t>
  </si>
  <si>
    <t>RMS2U6</t>
  </si>
  <si>
    <t>RZ59MX</t>
  </si>
  <si>
    <t>S3MJSL</t>
  </si>
  <si>
    <t>S8CE2Z</t>
  </si>
  <si>
    <t>S9JW6Z</t>
  </si>
  <si>
    <t>STPJ29</t>
  </si>
  <si>
    <t>SW1Z83</t>
  </si>
  <si>
    <t>T0NNAH</t>
  </si>
  <si>
    <t>TEXFAD</t>
  </si>
  <si>
    <t>TFE9UC</t>
  </si>
  <si>
    <t>TGKMFM</t>
  </si>
  <si>
    <t>THUFP8</t>
  </si>
  <si>
    <t>TOOSY8</t>
  </si>
  <si>
    <t>U57JNJ</t>
  </si>
  <si>
    <t>U61CDJ</t>
  </si>
  <si>
    <t>U8CBNY</t>
  </si>
  <si>
    <t>UKNZ6L</t>
  </si>
  <si>
    <t>VFW09J</t>
  </si>
  <si>
    <t>VNMHRR</t>
  </si>
  <si>
    <t>VY3GG6</t>
  </si>
  <si>
    <t>W3IPTB</t>
  </si>
  <si>
    <t>WULO9F</t>
  </si>
  <si>
    <t>XG6XZ4</t>
  </si>
  <si>
    <t>XT8YAK</t>
  </si>
  <si>
    <t>ZAF1N5</t>
  </si>
  <si>
    <t>A2W7HX</t>
  </si>
  <si>
    <t>A44IBI</t>
  </si>
  <si>
    <t>A7ZY0Y</t>
  </si>
  <si>
    <t>B2G680</t>
  </si>
  <si>
    <t>B3VB9R</t>
  </si>
  <si>
    <t>B6H2B9</t>
  </si>
  <si>
    <t>B8YCS6</t>
  </si>
  <si>
    <t>BBBENN</t>
  </si>
  <si>
    <t>BHR1H4</t>
  </si>
  <si>
    <t>BN1DBE</t>
  </si>
  <si>
    <t>BNB8LQ</t>
  </si>
  <si>
    <t>CJ866F</t>
  </si>
  <si>
    <t>DBFZCC</t>
  </si>
  <si>
    <t>DTKJ4O</t>
  </si>
  <si>
    <t>DVVVD2</t>
  </si>
  <si>
    <t>DXI1MZ</t>
  </si>
  <si>
    <t>DY6433</t>
  </si>
  <si>
    <t>E1GUB2</t>
  </si>
  <si>
    <t>EBIAXC</t>
  </si>
  <si>
    <t>ELN1WM</t>
  </si>
  <si>
    <t>F9QDA3</t>
  </si>
  <si>
    <t>FIJ6KQ</t>
  </si>
  <si>
    <t>FYFEII</t>
  </si>
  <si>
    <t>FZPXY7</t>
  </si>
  <si>
    <t>G9ZVVH</t>
  </si>
  <si>
    <t>GITN90</t>
  </si>
  <si>
    <t>H0BD32</t>
  </si>
  <si>
    <t>H3L9M4</t>
  </si>
  <si>
    <t>HAOGZ6</t>
  </si>
  <si>
    <t>HG7CQ0</t>
  </si>
  <si>
    <t>HKZU4H</t>
  </si>
  <si>
    <t>HL6F74</t>
  </si>
  <si>
    <t>HUH219</t>
  </si>
  <si>
    <t>HWJJGL</t>
  </si>
  <si>
    <t>ICW061</t>
  </si>
  <si>
    <t>IJI5ZU</t>
  </si>
  <si>
    <t>IOHYG7</t>
  </si>
  <si>
    <t>JT08ZJ</t>
  </si>
  <si>
    <t>K160UX</t>
  </si>
  <si>
    <t>K5YQ46</t>
  </si>
  <si>
    <t>LJ9L6F</t>
  </si>
  <si>
    <t>LJMDB6</t>
  </si>
  <si>
    <t>MHE843</t>
  </si>
  <si>
    <t>N8UV7J</t>
  </si>
  <si>
    <t>NO3R60</t>
  </si>
  <si>
    <t>O4SM5O</t>
  </si>
  <si>
    <t>OBTYSF</t>
  </si>
  <si>
    <t>OJ6SYP</t>
  </si>
  <si>
    <t>OVQNLX</t>
  </si>
  <si>
    <t>OZSMY7</t>
  </si>
  <si>
    <t>PEBEEK</t>
  </si>
  <si>
    <t>PQC5IY</t>
  </si>
  <si>
    <t>PZO998</t>
  </si>
  <si>
    <t>QE4GDW</t>
  </si>
  <si>
    <t>QI11BF</t>
  </si>
  <si>
    <t>RIWL7O</t>
  </si>
  <si>
    <t>SNC220</t>
  </si>
  <si>
    <t>T6J69O</t>
  </si>
  <si>
    <t>TYGT0H</t>
  </si>
  <si>
    <t>UEM964</t>
  </si>
  <si>
    <t>UZXDC4</t>
  </si>
  <si>
    <t>V1BR1R</t>
  </si>
  <si>
    <t>VHX8IU</t>
  </si>
  <si>
    <t>VW6J44</t>
  </si>
  <si>
    <t>VWA2TV</t>
  </si>
  <si>
    <t>W0UFGN</t>
  </si>
  <si>
    <t>WEZUNS</t>
  </si>
  <si>
    <t>X4BTG1</t>
  </si>
  <si>
    <t>ZY6BZH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</si>
</sst>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164" fontId="7" fillId="0" borderId="4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28125" style="1" customWidth="1"/>
    <col min="3" max="7" width="5.7109375" style="1" customWidth="1"/>
    <col min="9" max="9" width="6.00390625" style="1" customWidth="1"/>
    <col min="11" max="11" width="12.140625" style="1" customWidth="1"/>
    <col min="15" max="15" width="12.140625" style="1" customWidth="1"/>
  </cols>
  <sheetData>
    <row r="1" spans="1:11" ht="12">
      <c r="A1" s="2"/>
      <c r="B1" s="2"/>
      <c r="C1" s="3" t="s">
        <v>0</v>
      </c>
      <c r="D1" s="3"/>
      <c r="E1" s="3"/>
      <c r="F1" s="3"/>
      <c r="G1" s="3"/>
      <c r="H1" s="3"/>
      <c r="I1" s="3"/>
      <c r="J1" s="3" t="s">
        <v>1</v>
      </c>
      <c r="K1" s="3"/>
    </row>
    <row r="2" spans="1:11" ht="12">
      <c r="A2" s="4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10</v>
      </c>
      <c r="K2" s="6" t="s">
        <v>11</v>
      </c>
    </row>
    <row r="3" spans="1:11" ht="12">
      <c r="A3" s="7" t="s">
        <v>12</v>
      </c>
      <c r="B3" s="8">
        <v>44</v>
      </c>
      <c r="C3" s="9">
        <v>7</v>
      </c>
      <c r="D3" s="10">
        <v>10</v>
      </c>
      <c r="E3" s="10">
        <v>8</v>
      </c>
      <c r="F3" s="10">
        <v>9</v>
      </c>
      <c r="G3" s="10">
        <v>10</v>
      </c>
      <c r="H3" s="10">
        <f aca="true" t="shared" si="0" ref="H3:H66">SUM(C3:G3)</f>
        <v>44</v>
      </c>
      <c r="I3" s="11">
        <f aca="true" t="shared" si="1" ref="I3:I66">H3/62*100</f>
        <v>70.96774193548387</v>
      </c>
      <c r="J3" s="12">
        <f aca="true" t="shared" si="2" ref="J3:J66">(B3/64+H3/62)*50</f>
        <v>69.85887096774194</v>
      </c>
      <c r="K3" s="2" t="str">
        <f aca="true" t="shared" si="3" ref="K3:K66">VLOOKUP(J3,$M$10:$O$14,3)</f>
        <v>jó (4)</v>
      </c>
    </row>
    <row r="4" spans="1:15" ht="12.75" customHeight="1">
      <c r="A4" s="7" t="s">
        <v>13</v>
      </c>
      <c r="B4" s="8">
        <v>36</v>
      </c>
      <c r="C4" s="9">
        <v>6</v>
      </c>
      <c r="D4" s="10">
        <v>0</v>
      </c>
      <c r="E4" s="10">
        <v>4</v>
      </c>
      <c r="F4" s="10">
        <v>4</v>
      </c>
      <c r="G4" s="10">
        <v>10</v>
      </c>
      <c r="H4" s="10">
        <f t="shared" si="0"/>
        <v>24</v>
      </c>
      <c r="I4" s="11">
        <f t="shared" si="1"/>
        <v>38.70967741935484</v>
      </c>
      <c r="J4" s="12">
        <f t="shared" si="2"/>
        <v>47.479838709677416</v>
      </c>
      <c r="K4" s="2" t="str">
        <f t="shared" si="3"/>
        <v>elégséges (2)</v>
      </c>
      <c r="M4" s="13" t="s">
        <v>14</v>
      </c>
      <c r="N4" s="13"/>
      <c r="O4" s="13"/>
    </row>
    <row r="5" spans="1:15" ht="12">
      <c r="A5" s="7" t="s">
        <v>15</v>
      </c>
      <c r="B5" s="8">
        <v>11</v>
      </c>
      <c r="C5" s="9">
        <v>0</v>
      </c>
      <c r="D5" s="10">
        <v>0</v>
      </c>
      <c r="E5" s="10">
        <v>0</v>
      </c>
      <c r="F5" s="10">
        <v>0</v>
      </c>
      <c r="G5" s="10">
        <v>1</v>
      </c>
      <c r="H5" s="10">
        <f t="shared" si="0"/>
        <v>1</v>
      </c>
      <c r="I5" s="11">
        <f t="shared" si="1"/>
        <v>1.6129032258064515</v>
      </c>
      <c r="J5" s="12">
        <f t="shared" si="2"/>
        <v>9.400201612903224</v>
      </c>
      <c r="K5" s="2" t="str">
        <f t="shared" si="3"/>
        <v>elégtelen (1)</v>
      </c>
      <c r="M5" s="13"/>
      <c r="N5" s="13"/>
      <c r="O5" s="13"/>
    </row>
    <row r="6" spans="1:15" ht="12">
      <c r="A6" s="7" t="s">
        <v>16</v>
      </c>
      <c r="B6" s="8">
        <v>32</v>
      </c>
      <c r="C6" s="9">
        <v>4</v>
      </c>
      <c r="D6" s="10">
        <v>14</v>
      </c>
      <c r="E6" s="10">
        <v>5</v>
      </c>
      <c r="F6" s="10">
        <v>3</v>
      </c>
      <c r="G6" s="10">
        <v>5</v>
      </c>
      <c r="H6" s="10">
        <f t="shared" si="0"/>
        <v>31</v>
      </c>
      <c r="I6" s="11">
        <f t="shared" si="1"/>
        <v>50</v>
      </c>
      <c r="J6" s="12">
        <f t="shared" si="2"/>
        <v>50</v>
      </c>
      <c r="K6" s="2" t="str">
        <f t="shared" si="3"/>
        <v>elégséges (2)</v>
      </c>
      <c r="M6" s="13"/>
      <c r="N6" s="13"/>
      <c r="O6" s="13"/>
    </row>
    <row r="7" spans="1:13" ht="12">
      <c r="A7" s="7" t="s">
        <v>17</v>
      </c>
      <c r="B7" s="8">
        <v>9</v>
      </c>
      <c r="C7" s="9">
        <v>0</v>
      </c>
      <c r="D7" s="10">
        <v>0</v>
      </c>
      <c r="E7" s="10">
        <v>0</v>
      </c>
      <c r="F7" s="10">
        <v>0</v>
      </c>
      <c r="G7" s="10">
        <v>0</v>
      </c>
      <c r="H7" s="10">
        <f t="shared" si="0"/>
        <v>0</v>
      </c>
      <c r="I7" s="11">
        <f t="shared" si="1"/>
        <v>0</v>
      </c>
      <c r="J7" s="12">
        <f t="shared" si="2"/>
        <v>7.03125</v>
      </c>
      <c r="K7" s="2" t="str">
        <f t="shared" si="3"/>
        <v>elégtelen (1)</v>
      </c>
      <c r="L7" s="14"/>
      <c r="M7" s="14"/>
    </row>
    <row r="8" spans="1:13" ht="12">
      <c r="A8" s="7" t="s">
        <v>18</v>
      </c>
      <c r="B8" s="8">
        <v>34</v>
      </c>
      <c r="C8" s="9">
        <v>3</v>
      </c>
      <c r="D8" s="10">
        <v>0</v>
      </c>
      <c r="E8" s="10">
        <v>6</v>
      </c>
      <c r="F8" s="10">
        <v>7</v>
      </c>
      <c r="G8" s="10">
        <v>9</v>
      </c>
      <c r="H8" s="10">
        <f t="shared" si="0"/>
        <v>25</v>
      </c>
      <c r="I8" s="11">
        <f t="shared" si="1"/>
        <v>40.32258064516129</v>
      </c>
      <c r="J8" s="12">
        <f t="shared" si="2"/>
        <v>46.72379032258064</v>
      </c>
      <c r="K8" s="2" t="str">
        <f t="shared" si="3"/>
        <v>elégséges (2)</v>
      </c>
      <c r="L8" s="14"/>
      <c r="M8" s="14"/>
    </row>
    <row r="9" spans="1:11" ht="12">
      <c r="A9" s="7" t="s">
        <v>19</v>
      </c>
      <c r="B9" s="8">
        <v>8</v>
      </c>
      <c r="C9" s="9">
        <v>0</v>
      </c>
      <c r="D9" s="10">
        <v>0</v>
      </c>
      <c r="E9" s="10">
        <v>0</v>
      </c>
      <c r="F9" s="10">
        <v>0</v>
      </c>
      <c r="G9" s="10">
        <v>2</v>
      </c>
      <c r="H9" s="10">
        <f t="shared" si="0"/>
        <v>2</v>
      </c>
      <c r="I9" s="11">
        <f t="shared" si="1"/>
        <v>3.225806451612903</v>
      </c>
      <c r="J9" s="12">
        <f t="shared" si="2"/>
        <v>7.862903225806452</v>
      </c>
      <c r="K9" s="2" t="str">
        <f t="shared" si="3"/>
        <v>elégtelen (1)</v>
      </c>
    </row>
    <row r="10" spans="1:15" ht="12">
      <c r="A10" s="7" t="s">
        <v>20</v>
      </c>
      <c r="B10" s="8">
        <v>20</v>
      </c>
      <c r="C10" s="9">
        <v>5</v>
      </c>
      <c r="D10" s="10">
        <v>12</v>
      </c>
      <c r="E10" s="10">
        <v>8</v>
      </c>
      <c r="F10" s="10">
        <v>0</v>
      </c>
      <c r="G10" s="10">
        <v>2</v>
      </c>
      <c r="H10" s="10">
        <f t="shared" si="0"/>
        <v>27</v>
      </c>
      <c r="I10" s="11">
        <f t="shared" si="1"/>
        <v>43.54838709677419</v>
      </c>
      <c r="J10" s="12">
        <f t="shared" si="2"/>
        <v>37.3991935483871</v>
      </c>
      <c r="K10" s="2" t="str">
        <f t="shared" si="3"/>
        <v>elégséges (2)</v>
      </c>
      <c r="M10" s="15">
        <v>0</v>
      </c>
      <c r="N10" s="15">
        <v>34</v>
      </c>
      <c r="O10" s="15" t="s">
        <v>21</v>
      </c>
    </row>
    <row r="11" spans="1:15" ht="12">
      <c r="A11" s="7" t="s">
        <v>22</v>
      </c>
      <c r="B11" s="8">
        <v>31</v>
      </c>
      <c r="C11" s="9">
        <v>0</v>
      </c>
      <c r="D11" s="10">
        <v>3</v>
      </c>
      <c r="E11" s="10">
        <v>2</v>
      </c>
      <c r="F11" s="10">
        <v>3</v>
      </c>
      <c r="G11" s="10">
        <v>7</v>
      </c>
      <c r="H11" s="10">
        <f t="shared" si="0"/>
        <v>15</v>
      </c>
      <c r="I11" s="11">
        <f t="shared" si="1"/>
        <v>24.193548387096776</v>
      </c>
      <c r="J11" s="12">
        <f t="shared" si="2"/>
        <v>36.315524193548384</v>
      </c>
      <c r="K11" s="2" t="str">
        <f t="shared" si="3"/>
        <v>elégséges (2)</v>
      </c>
      <c r="M11" s="15">
        <v>34</v>
      </c>
      <c r="N11" s="15">
        <v>54</v>
      </c>
      <c r="O11" s="15" t="s">
        <v>23</v>
      </c>
    </row>
    <row r="12" spans="1:15" ht="12">
      <c r="A12" s="7" t="s">
        <v>24</v>
      </c>
      <c r="B12" s="8">
        <v>8</v>
      </c>
      <c r="C12" s="9"/>
      <c r="D12" s="10"/>
      <c r="E12" s="10"/>
      <c r="F12" s="10"/>
      <c r="G12" s="10"/>
      <c r="H12" s="10">
        <f t="shared" si="0"/>
        <v>0</v>
      </c>
      <c r="I12" s="11">
        <f t="shared" si="1"/>
        <v>0</v>
      </c>
      <c r="J12" s="12">
        <f t="shared" si="2"/>
        <v>6.25</v>
      </c>
      <c r="K12" s="2" t="str">
        <f t="shared" si="3"/>
        <v>elégtelen (1)</v>
      </c>
      <c r="M12" s="15">
        <v>54</v>
      </c>
      <c r="N12" s="15">
        <v>69</v>
      </c>
      <c r="O12" s="15" t="s">
        <v>25</v>
      </c>
    </row>
    <row r="13" spans="1:15" ht="12">
      <c r="A13" s="7" t="s">
        <v>26</v>
      </c>
      <c r="B13" s="8">
        <v>16</v>
      </c>
      <c r="C13" s="9">
        <v>0</v>
      </c>
      <c r="D13" s="10">
        <v>0</v>
      </c>
      <c r="E13" s="10">
        <v>0</v>
      </c>
      <c r="F13" s="10">
        <v>3</v>
      </c>
      <c r="G13" s="10">
        <v>0</v>
      </c>
      <c r="H13" s="10">
        <f t="shared" si="0"/>
        <v>3</v>
      </c>
      <c r="I13" s="11">
        <f t="shared" si="1"/>
        <v>4.838709677419355</v>
      </c>
      <c r="J13" s="12">
        <f t="shared" si="2"/>
        <v>14.919354838709678</v>
      </c>
      <c r="K13" s="2" t="str">
        <f t="shared" si="3"/>
        <v>elégtelen (1)</v>
      </c>
      <c r="M13" s="15">
        <v>69</v>
      </c>
      <c r="N13" s="15">
        <v>84</v>
      </c>
      <c r="O13" s="15" t="s">
        <v>27</v>
      </c>
    </row>
    <row r="14" spans="1:15" ht="12">
      <c r="A14" s="7" t="s">
        <v>28</v>
      </c>
      <c r="B14" s="8">
        <v>38</v>
      </c>
      <c r="C14" s="9">
        <v>6</v>
      </c>
      <c r="D14" s="10">
        <v>12</v>
      </c>
      <c r="E14" s="10">
        <v>5</v>
      </c>
      <c r="F14" s="10">
        <v>5</v>
      </c>
      <c r="G14" s="10">
        <v>7</v>
      </c>
      <c r="H14" s="10">
        <f t="shared" si="0"/>
        <v>35</v>
      </c>
      <c r="I14" s="11">
        <f t="shared" si="1"/>
        <v>56.451612903225815</v>
      </c>
      <c r="J14" s="12">
        <f t="shared" si="2"/>
        <v>57.9133064516129</v>
      </c>
      <c r="K14" s="2" t="str">
        <f t="shared" si="3"/>
        <v>közepes (3)</v>
      </c>
      <c r="M14" s="15">
        <v>84</v>
      </c>
      <c r="N14" s="15">
        <v>100</v>
      </c>
      <c r="O14" s="15" t="s">
        <v>29</v>
      </c>
    </row>
    <row r="15" spans="1:11" ht="12">
      <c r="A15" s="7" t="s">
        <v>30</v>
      </c>
      <c r="B15" s="8">
        <v>34</v>
      </c>
      <c r="C15" s="9">
        <v>0</v>
      </c>
      <c r="D15" s="10">
        <v>1</v>
      </c>
      <c r="E15" s="10">
        <v>7</v>
      </c>
      <c r="F15" s="10">
        <v>4</v>
      </c>
      <c r="G15" s="10">
        <v>6</v>
      </c>
      <c r="H15" s="10">
        <f t="shared" si="0"/>
        <v>18</v>
      </c>
      <c r="I15" s="11">
        <f t="shared" si="1"/>
        <v>29.03225806451613</v>
      </c>
      <c r="J15" s="12">
        <f t="shared" si="2"/>
        <v>41.078629032258064</v>
      </c>
      <c r="K15" s="2" t="str">
        <f t="shared" si="3"/>
        <v>elégséges (2)</v>
      </c>
    </row>
    <row r="16" spans="1:11" ht="12">
      <c r="A16" s="7" t="s">
        <v>31</v>
      </c>
      <c r="B16" s="8">
        <v>54</v>
      </c>
      <c r="C16" s="9">
        <v>7</v>
      </c>
      <c r="D16" s="10">
        <v>4</v>
      </c>
      <c r="E16" s="10">
        <v>9</v>
      </c>
      <c r="F16" s="10">
        <v>4</v>
      </c>
      <c r="G16" s="10">
        <v>3</v>
      </c>
      <c r="H16" s="10">
        <f t="shared" si="0"/>
        <v>27</v>
      </c>
      <c r="I16" s="11">
        <f t="shared" si="1"/>
        <v>43.54838709677419</v>
      </c>
      <c r="J16" s="12">
        <f t="shared" si="2"/>
        <v>63.9616935483871</v>
      </c>
      <c r="K16" s="2" t="str">
        <f t="shared" si="3"/>
        <v>közepes (3)</v>
      </c>
    </row>
    <row r="17" spans="1:11" ht="12">
      <c r="A17" s="7" t="s">
        <v>32</v>
      </c>
      <c r="B17" s="8">
        <v>46</v>
      </c>
      <c r="C17" s="9">
        <v>7</v>
      </c>
      <c r="D17" s="10">
        <v>3</v>
      </c>
      <c r="E17" s="10">
        <v>7</v>
      </c>
      <c r="F17" s="10">
        <v>5</v>
      </c>
      <c r="G17" s="10">
        <v>3</v>
      </c>
      <c r="H17" s="10">
        <f t="shared" si="0"/>
        <v>25</v>
      </c>
      <c r="I17" s="11">
        <f t="shared" si="1"/>
        <v>40.32258064516129</v>
      </c>
      <c r="J17" s="12">
        <f t="shared" si="2"/>
        <v>56.09879032258065</v>
      </c>
      <c r="K17" s="2" t="str">
        <f t="shared" si="3"/>
        <v>közepes (3)</v>
      </c>
    </row>
    <row r="18" spans="1:11" ht="12">
      <c r="A18" s="7" t="s">
        <v>33</v>
      </c>
      <c r="B18" s="8">
        <v>29</v>
      </c>
      <c r="C18" s="9">
        <v>8</v>
      </c>
      <c r="D18" s="10">
        <v>9</v>
      </c>
      <c r="E18" s="10">
        <v>9</v>
      </c>
      <c r="F18" s="10">
        <v>6</v>
      </c>
      <c r="G18" s="10">
        <v>3</v>
      </c>
      <c r="H18" s="10">
        <f t="shared" si="0"/>
        <v>35</v>
      </c>
      <c r="I18" s="11">
        <f t="shared" si="1"/>
        <v>56.451612903225815</v>
      </c>
      <c r="J18" s="12">
        <f t="shared" si="2"/>
        <v>50.8820564516129</v>
      </c>
      <c r="K18" s="2" t="str">
        <f t="shared" si="3"/>
        <v>elégséges (2)</v>
      </c>
    </row>
    <row r="19" spans="1:11" ht="12">
      <c r="A19" s="7" t="s">
        <v>34</v>
      </c>
      <c r="B19" s="8">
        <v>13</v>
      </c>
      <c r="C19" s="9">
        <v>3</v>
      </c>
      <c r="D19" s="10">
        <v>4</v>
      </c>
      <c r="E19" s="10">
        <v>1</v>
      </c>
      <c r="F19" s="10">
        <v>4</v>
      </c>
      <c r="G19" s="10">
        <v>3</v>
      </c>
      <c r="H19" s="10">
        <f t="shared" si="0"/>
        <v>15</v>
      </c>
      <c r="I19" s="11">
        <f t="shared" si="1"/>
        <v>24.193548387096776</v>
      </c>
      <c r="J19" s="12">
        <f t="shared" si="2"/>
        <v>22.253024193548388</v>
      </c>
      <c r="K19" s="2" t="str">
        <f t="shared" si="3"/>
        <v>elégtelen (1)</v>
      </c>
    </row>
    <row r="20" spans="1:11" ht="12">
      <c r="A20" s="7" t="s">
        <v>35</v>
      </c>
      <c r="B20" s="8">
        <v>8</v>
      </c>
      <c r="C20" s="9"/>
      <c r="D20" s="10"/>
      <c r="E20" s="10"/>
      <c r="F20" s="10"/>
      <c r="G20" s="10"/>
      <c r="H20" s="10">
        <f t="shared" si="0"/>
        <v>0</v>
      </c>
      <c r="I20" s="11">
        <f t="shared" si="1"/>
        <v>0</v>
      </c>
      <c r="J20" s="12">
        <f t="shared" si="2"/>
        <v>6.25</v>
      </c>
      <c r="K20" s="2" t="str">
        <f t="shared" si="3"/>
        <v>elégtelen (1)</v>
      </c>
    </row>
    <row r="21" spans="1:11" ht="12">
      <c r="A21" s="7" t="s">
        <v>36</v>
      </c>
      <c r="B21" s="8">
        <v>28</v>
      </c>
      <c r="C21" s="9">
        <v>6</v>
      </c>
      <c r="D21" s="10">
        <v>4</v>
      </c>
      <c r="E21" s="10">
        <v>7</v>
      </c>
      <c r="F21" s="10">
        <v>6</v>
      </c>
      <c r="G21" s="10">
        <v>3</v>
      </c>
      <c r="H21" s="10">
        <f t="shared" si="0"/>
        <v>26</v>
      </c>
      <c r="I21" s="11">
        <f t="shared" si="1"/>
        <v>41.935483870967744</v>
      </c>
      <c r="J21" s="12">
        <f t="shared" si="2"/>
        <v>42.84274193548387</v>
      </c>
      <c r="K21" s="2" t="str">
        <f t="shared" si="3"/>
        <v>elégséges (2)</v>
      </c>
    </row>
    <row r="22" spans="1:11" ht="12">
      <c r="A22" s="7" t="s">
        <v>37</v>
      </c>
      <c r="B22" s="8">
        <v>29</v>
      </c>
      <c r="C22" s="9">
        <v>2</v>
      </c>
      <c r="D22" s="10">
        <v>4</v>
      </c>
      <c r="E22" s="10">
        <v>1</v>
      </c>
      <c r="F22" s="10">
        <v>2</v>
      </c>
      <c r="G22" s="10">
        <v>1</v>
      </c>
      <c r="H22" s="10">
        <f t="shared" si="0"/>
        <v>10</v>
      </c>
      <c r="I22" s="11">
        <f t="shared" si="1"/>
        <v>16.129032258064516</v>
      </c>
      <c r="J22" s="12">
        <f t="shared" si="2"/>
        <v>30.720766129032256</v>
      </c>
      <c r="K22" s="2" t="str">
        <f t="shared" si="3"/>
        <v>elégtelen (1)</v>
      </c>
    </row>
    <row r="23" spans="1:11" ht="12">
      <c r="A23" s="7" t="s">
        <v>38</v>
      </c>
      <c r="B23" s="8">
        <v>6</v>
      </c>
      <c r="C23" s="9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1">
        <f t="shared" si="1"/>
        <v>0</v>
      </c>
      <c r="J23" s="12">
        <f t="shared" si="2"/>
        <v>4.6875</v>
      </c>
      <c r="K23" s="2" t="str">
        <f t="shared" si="3"/>
        <v>elégtelen (1)</v>
      </c>
    </row>
    <row r="24" spans="1:11" ht="12">
      <c r="A24" s="7" t="s">
        <v>39</v>
      </c>
      <c r="B24" s="8">
        <v>41</v>
      </c>
      <c r="C24" s="9">
        <v>8</v>
      </c>
      <c r="D24" s="10">
        <v>10</v>
      </c>
      <c r="E24" s="10">
        <v>10</v>
      </c>
      <c r="F24" s="10">
        <v>7</v>
      </c>
      <c r="G24" s="10">
        <v>12</v>
      </c>
      <c r="H24" s="10">
        <f t="shared" si="0"/>
        <v>47</v>
      </c>
      <c r="I24" s="11">
        <f t="shared" si="1"/>
        <v>75.80645161290323</v>
      </c>
      <c r="J24" s="12">
        <f t="shared" si="2"/>
        <v>69.93447580645162</v>
      </c>
      <c r="K24" s="2" t="str">
        <f t="shared" si="3"/>
        <v>jó (4)</v>
      </c>
    </row>
    <row r="25" spans="1:11" ht="12">
      <c r="A25" s="7" t="s">
        <v>40</v>
      </c>
      <c r="B25" s="8">
        <v>52</v>
      </c>
      <c r="C25" s="9">
        <v>6</v>
      </c>
      <c r="D25" s="10">
        <v>9</v>
      </c>
      <c r="E25" s="10">
        <v>11</v>
      </c>
      <c r="F25" s="10">
        <v>7</v>
      </c>
      <c r="G25" s="10">
        <v>5</v>
      </c>
      <c r="H25" s="10">
        <f t="shared" si="0"/>
        <v>38</v>
      </c>
      <c r="I25" s="11">
        <f t="shared" si="1"/>
        <v>61.29032258064516</v>
      </c>
      <c r="J25" s="12">
        <f t="shared" si="2"/>
        <v>71.27016129032258</v>
      </c>
      <c r="K25" s="2" t="str">
        <f t="shared" si="3"/>
        <v>jó (4)</v>
      </c>
    </row>
    <row r="26" spans="1:11" ht="12">
      <c r="A26" s="7" t="s">
        <v>41</v>
      </c>
      <c r="B26" s="8">
        <v>0</v>
      </c>
      <c r="C26" s="9"/>
      <c r="D26" s="10"/>
      <c r="E26" s="10"/>
      <c r="F26" s="10"/>
      <c r="G26" s="10"/>
      <c r="H26" s="10">
        <f t="shared" si="0"/>
        <v>0</v>
      </c>
      <c r="I26" s="11">
        <f t="shared" si="1"/>
        <v>0</v>
      </c>
      <c r="J26" s="12">
        <f t="shared" si="2"/>
        <v>0</v>
      </c>
      <c r="K26" s="2" t="str">
        <f t="shared" si="3"/>
        <v>elégtelen (1)</v>
      </c>
    </row>
    <row r="27" spans="1:11" ht="12">
      <c r="A27" s="7" t="s">
        <v>42</v>
      </c>
      <c r="B27" s="8">
        <v>0</v>
      </c>
      <c r="C27" s="9"/>
      <c r="D27" s="10"/>
      <c r="E27" s="10"/>
      <c r="F27" s="10"/>
      <c r="G27" s="10"/>
      <c r="H27" s="10">
        <f t="shared" si="0"/>
        <v>0</v>
      </c>
      <c r="I27" s="11">
        <f t="shared" si="1"/>
        <v>0</v>
      </c>
      <c r="J27" s="12">
        <f t="shared" si="2"/>
        <v>0</v>
      </c>
      <c r="K27" s="16" t="str">
        <f t="shared" si="3"/>
        <v>elégtelen (1)</v>
      </c>
    </row>
    <row r="28" spans="1:11" ht="12">
      <c r="A28" s="7" t="s">
        <v>43</v>
      </c>
      <c r="B28" s="8">
        <v>11</v>
      </c>
      <c r="C28" s="9"/>
      <c r="D28" s="10"/>
      <c r="E28" s="10"/>
      <c r="F28" s="10"/>
      <c r="G28" s="10"/>
      <c r="H28" s="10">
        <f t="shared" si="0"/>
        <v>0</v>
      </c>
      <c r="I28" s="11">
        <f t="shared" si="1"/>
        <v>0</v>
      </c>
      <c r="J28" s="12">
        <f t="shared" si="2"/>
        <v>8.59375</v>
      </c>
      <c r="K28" s="2" t="str">
        <f t="shared" si="3"/>
        <v>elégtelen (1)</v>
      </c>
    </row>
    <row r="29" spans="1:11" ht="12">
      <c r="A29" s="7" t="s">
        <v>44</v>
      </c>
      <c r="B29" s="8">
        <v>23</v>
      </c>
      <c r="C29" s="9">
        <v>9</v>
      </c>
      <c r="D29" s="10">
        <v>5</v>
      </c>
      <c r="E29" s="10">
        <v>7</v>
      </c>
      <c r="F29" s="10">
        <v>7</v>
      </c>
      <c r="G29" s="10">
        <v>4</v>
      </c>
      <c r="H29" s="10">
        <f t="shared" si="0"/>
        <v>32</v>
      </c>
      <c r="I29" s="11">
        <f t="shared" si="1"/>
        <v>51.61290322580645</v>
      </c>
      <c r="J29" s="12">
        <f t="shared" si="2"/>
        <v>43.775201612903224</v>
      </c>
      <c r="K29" s="2" t="str">
        <f t="shared" si="3"/>
        <v>elégséges (2)</v>
      </c>
    </row>
    <row r="30" spans="1:11" ht="12">
      <c r="A30" s="7" t="s">
        <v>45</v>
      </c>
      <c r="B30" s="8">
        <v>44</v>
      </c>
      <c r="C30" s="9">
        <v>9</v>
      </c>
      <c r="D30" s="10">
        <v>13</v>
      </c>
      <c r="E30" s="10">
        <v>5</v>
      </c>
      <c r="F30" s="10">
        <v>3</v>
      </c>
      <c r="G30" s="10">
        <v>8</v>
      </c>
      <c r="H30" s="10">
        <f t="shared" si="0"/>
        <v>38</v>
      </c>
      <c r="I30" s="11">
        <f t="shared" si="1"/>
        <v>61.29032258064516</v>
      </c>
      <c r="J30" s="12">
        <f t="shared" si="2"/>
        <v>65.02016129032258</v>
      </c>
      <c r="K30" s="2" t="str">
        <f t="shared" si="3"/>
        <v>közepes (3)</v>
      </c>
    </row>
    <row r="31" spans="1:11" ht="12">
      <c r="A31" s="7" t="s">
        <v>46</v>
      </c>
      <c r="B31" s="8">
        <v>0</v>
      </c>
      <c r="C31" s="9"/>
      <c r="D31" s="10"/>
      <c r="E31" s="10"/>
      <c r="F31" s="10"/>
      <c r="G31" s="10"/>
      <c r="H31" s="10">
        <f t="shared" si="0"/>
        <v>0</v>
      </c>
      <c r="I31" s="11">
        <f t="shared" si="1"/>
        <v>0</v>
      </c>
      <c r="J31" s="12">
        <f t="shared" si="2"/>
        <v>0</v>
      </c>
      <c r="K31" s="2" t="str">
        <f t="shared" si="3"/>
        <v>elégtelen (1)</v>
      </c>
    </row>
    <row r="32" spans="1:11" ht="12">
      <c r="A32" s="7" t="s">
        <v>47</v>
      </c>
      <c r="B32" s="8">
        <v>0</v>
      </c>
      <c r="C32" s="9"/>
      <c r="D32" s="10"/>
      <c r="E32" s="10"/>
      <c r="F32" s="10"/>
      <c r="G32" s="10"/>
      <c r="H32" s="10">
        <f t="shared" si="0"/>
        <v>0</v>
      </c>
      <c r="I32" s="11">
        <f t="shared" si="1"/>
        <v>0</v>
      </c>
      <c r="J32" s="12">
        <f t="shared" si="2"/>
        <v>0</v>
      </c>
      <c r="K32" s="2" t="str">
        <f t="shared" si="3"/>
        <v>elégtelen (1)</v>
      </c>
    </row>
    <row r="33" spans="1:11" ht="12">
      <c r="A33" s="7" t="s">
        <v>48</v>
      </c>
      <c r="B33" s="8">
        <v>33</v>
      </c>
      <c r="C33" s="9">
        <v>5</v>
      </c>
      <c r="D33" s="10">
        <v>9</v>
      </c>
      <c r="E33" s="10">
        <v>7</v>
      </c>
      <c r="F33" s="10">
        <v>8</v>
      </c>
      <c r="G33" s="10">
        <v>4</v>
      </c>
      <c r="H33" s="10">
        <f t="shared" si="0"/>
        <v>33</v>
      </c>
      <c r="I33" s="11">
        <f t="shared" si="1"/>
        <v>53.2258064516129</v>
      </c>
      <c r="J33" s="12">
        <f t="shared" si="2"/>
        <v>52.39415322580645</v>
      </c>
      <c r="K33" s="2" t="str">
        <f t="shared" si="3"/>
        <v>elégséges (2)</v>
      </c>
    </row>
    <row r="34" spans="1:11" ht="12">
      <c r="A34" s="7" t="s">
        <v>49</v>
      </c>
      <c r="B34" s="8">
        <v>44</v>
      </c>
      <c r="C34" s="9">
        <v>9</v>
      </c>
      <c r="D34" s="10">
        <v>5</v>
      </c>
      <c r="E34" s="10">
        <v>10</v>
      </c>
      <c r="F34" s="10">
        <v>10</v>
      </c>
      <c r="G34" s="10">
        <v>7</v>
      </c>
      <c r="H34" s="10">
        <f t="shared" si="0"/>
        <v>41</v>
      </c>
      <c r="I34" s="11">
        <f t="shared" si="1"/>
        <v>66.12903225806451</v>
      </c>
      <c r="J34" s="12">
        <f t="shared" si="2"/>
        <v>67.43951612903226</v>
      </c>
      <c r="K34" s="2" t="str">
        <f t="shared" si="3"/>
        <v>közepes (3)</v>
      </c>
    </row>
    <row r="35" spans="1:11" ht="12">
      <c r="A35" s="7" t="s">
        <v>50</v>
      </c>
      <c r="B35" s="8">
        <v>35</v>
      </c>
      <c r="C35" s="9">
        <v>9</v>
      </c>
      <c r="D35" s="10">
        <v>5</v>
      </c>
      <c r="E35" s="10">
        <v>7</v>
      </c>
      <c r="F35" s="10">
        <v>8</v>
      </c>
      <c r="G35" s="10">
        <v>8</v>
      </c>
      <c r="H35" s="10">
        <f t="shared" si="0"/>
        <v>37</v>
      </c>
      <c r="I35" s="11">
        <f t="shared" si="1"/>
        <v>59.67741935483871</v>
      </c>
      <c r="J35" s="12">
        <f t="shared" si="2"/>
        <v>57.18245967741935</v>
      </c>
      <c r="K35" s="2" t="str">
        <f t="shared" si="3"/>
        <v>közepes (3)</v>
      </c>
    </row>
    <row r="36" spans="1:11" ht="12">
      <c r="A36" s="7" t="s">
        <v>51</v>
      </c>
      <c r="B36" s="8">
        <v>42</v>
      </c>
      <c r="C36" s="9">
        <v>4</v>
      </c>
      <c r="D36" s="10">
        <v>12</v>
      </c>
      <c r="E36" s="10">
        <v>3</v>
      </c>
      <c r="F36" s="10">
        <v>7</v>
      </c>
      <c r="G36" s="10">
        <v>5</v>
      </c>
      <c r="H36" s="10">
        <f t="shared" si="0"/>
        <v>31</v>
      </c>
      <c r="I36" s="11">
        <f t="shared" si="1"/>
        <v>50</v>
      </c>
      <c r="J36" s="12">
        <f t="shared" si="2"/>
        <v>57.8125</v>
      </c>
      <c r="K36" s="2" t="str">
        <f t="shared" si="3"/>
        <v>közepes (3)</v>
      </c>
    </row>
    <row r="37" spans="1:11" ht="12">
      <c r="A37" s="7" t="s">
        <v>52</v>
      </c>
      <c r="B37" s="8">
        <v>0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0"/>
        <v>0</v>
      </c>
      <c r="I37" s="11">
        <f t="shared" si="1"/>
        <v>0</v>
      </c>
      <c r="J37" s="12">
        <f t="shared" si="2"/>
        <v>0</v>
      </c>
      <c r="K37" s="2" t="str">
        <f t="shared" si="3"/>
        <v>elégtelen (1)</v>
      </c>
    </row>
    <row r="38" spans="1:11" ht="12">
      <c r="A38" s="7" t="s">
        <v>53</v>
      </c>
      <c r="B38" s="8">
        <v>29</v>
      </c>
      <c r="C38" s="9">
        <v>2</v>
      </c>
      <c r="D38" s="10">
        <v>0</v>
      </c>
      <c r="E38" s="10">
        <v>9</v>
      </c>
      <c r="F38" s="10">
        <v>7</v>
      </c>
      <c r="G38" s="10">
        <v>5</v>
      </c>
      <c r="H38" s="10">
        <f t="shared" si="0"/>
        <v>23</v>
      </c>
      <c r="I38" s="11">
        <f t="shared" si="1"/>
        <v>37.096774193548384</v>
      </c>
      <c r="J38" s="12">
        <f t="shared" si="2"/>
        <v>41.20463709677419</v>
      </c>
      <c r="K38" s="2" t="str">
        <f t="shared" si="3"/>
        <v>elégséges (2)</v>
      </c>
    </row>
    <row r="39" spans="1:11" ht="12">
      <c r="A39" s="7" t="s">
        <v>54</v>
      </c>
      <c r="B39" s="8">
        <v>49</v>
      </c>
      <c r="C39" s="9">
        <v>10</v>
      </c>
      <c r="D39" s="10">
        <v>14</v>
      </c>
      <c r="E39" s="10">
        <v>10</v>
      </c>
      <c r="F39" s="10">
        <v>10</v>
      </c>
      <c r="G39" s="10">
        <v>14</v>
      </c>
      <c r="H39" s="10">
        <f t="shared" si="0"/>
        <v>58</v>
      </c>
      <c r="I39" s="11">
        <f t="shared" si="1"/>
        <v>93.54838709677419</v>
      </c>
      <c r="J39" s="12">
        <f t="shared" si="2"/>
        <v>85.0554435483871</v>
      </c>
      <c r="K39" s="2" t="str">
        <f t="shared" si="3"/>
        <v>jeles (5)</v>
      </c>
    </row>
    <row r="40" spans="1:11" ht="12">
      <c r="A40" s="7" t="s">
        <v>55</v>
      </c>
      <c r="B40" s="8">
        <v>27</v>
      </c>
      <c r="C40" s="9">
        <v>4</v>
      </c>
      <c r="D40" s="10">
        <v>0</v>
      </c>
      <c r="E40" s="10">
        <v>7</v>
      </c>
      <c r="F40" s="10">
        <v>2</v>
      </c>
      <c r="G40" s="10">
        <v>4</v>
      </c>
      <c r="H40" s="10">
        <f t="shared" si="0"/>
        <v>17</v>
      </c>
      <c r="I40" s="11">
        <f t="shared" si="1"/>
        <v>27.419354838709676</v>
      </c>
      <c r="J40" s="12">
        <f t="shared" si="2"/>
        <v>34.80342741935484</v>
      </c>
      <c r="K40" s="2" t="str">
        <f t="shared" si="3"/>
        <v>elégséges (2)</v>
      </c>
    </row>
    <row r="41" spans="1:11" ht="12">
      <c r="A41" s="7" t="s">
        <v>56</v>
      </c>
      <c r="B41" s="8">
        <v>44</v>
      </c>
      <c r="C41" s="9">
        <v>4</v>
      </c>
      <c r="D41" s="10">
        <v>10</v>
      </c>
      <c r="E41" s="10">
        <v>7</v>
      </c>
      <c r="F41" s="10">
        <v>1</v>
      </c>
      <c r="G41" s="10">
        <v>14</v>
      </c>
      <c r="H41" s="10">
        <f t="shared" si="0"/>
        <v>36</v>
      </c>
      <c r="I41" s="11">
        <f t="shared" si="1"/>
        <v>58.06451612903226</v>
      </c>
      <c r="J41" s="12">
        <f t="shared" si="2"/>
        <v>63.40725806451613</v>
      </c>
      <c r="K41" s="2" t="str">
        <f t="shared" si="3"/>
        <v>közepes (3)</v>
      </c>
    </row>
    <row r="42" spans="1:11" ht="12">
      <c r="A42" s="7" t="s">
        <v>57</v>
      </c>
      <c r="B42" s="8">
        <v>6</v>
      </c>
      <c r="C42" s="9"/>
      <c r="D42" s="10"/>
      <c r="E42" s="10"/>
      <c r="F42" s="10"/>
      <c r="G42" s="10"/>
      <c r="H42" s="10">
        <f t="shared" si="0"/>
        <v>0</v>
      </c>
      <c r="I42" s="11">
        <f t="shared" si="1"/>
        <v>0</v>
      </c>
      <c r="J42" s="12">
        <f t="shared" si="2"/>
        <v>4.6875</v>
      </c>
      <c r="K42" s="2" t="str">
        <f t="shared" si="3"/>
        <v>elégtelen (1)</v>
      </c>
    </row>
    <row r="43" spans="1:11" ht="12">
      <c r="A43" s="7" t="s">
        <v>58</v>
      </c>
      <c r="B43" s="8">
        <v>27</v>
      </c>
      <c r="C43" s="9">
        <v>1</v>
      </c>
      <c r="D43" s="10">
        <v>11</v>
      </c>
      <c r="E43" s="10">
        <v>5</v>
      </c>
      <c r="F43" s="10">
        <v>0</v>
      </c>
      <c r="G43" s="10">
        <v>2</v>
      </c>
      <c r="H43" s="10">
        <f t="shared" si="0"/>
        <v>19</v>
      </c>
      <c r="I43" s="11">
        <f t="shared" si="1"/>
        <v>30.64516129032258</v>
      </c>
      <c r="J43" s="12">
        <f t="shared" si="2"/>
        <v>36.41633064516129</v>
      </c>
      <c r="K43" s="2" t="str">
        <f t="shared" si="3"/>
        <v>elégséges (2)</v>
      </c>
    </row>
    <row r="44" spans="1:11" ht="12">
      <c r="A44" s="7" t="s">
        <v>59</v>
      </c>
      <c r="B44" s="8">
        <v>45</v>
      </c>
      <c r="C44" s="9">
        <v>3</v>
      </c>
      <c r="D44" s="10">
        <v>16</v>
      </c>
      <c r="E44" s="10">
        <v>9</v>
      </c>
      <c r="F44" s="10">
        <v>8</v>
      </c>
      <c r="G44" s="10">
        <v>5</v>
      </c>
      <c r="H44" s="10">
        <f t="shared" si="0"/>
        <v>41</v>
      </c>
      <c r="I44" s="11">
        <f t="shared" si="1"/>
        <v>66.12903225806451</v>
      </c>
      <c r="J44" s="12">
        <f t="shared" si="2"/>
        <v>68.22076612903226</v>
      </c>
      <c r="K44" s="2" t="str">
        <f t="shared" si="3"/>
        <v>közepes (3)</v>
      </c>
    </row>
    <row r="45" spans="1:11" ht="12">
      <c r="A45" s="7" t="s">
        <v>60</v>
      </c>
      <c r="B45" s="8">
        <v>0</v>
      </c>
      <c r="C45" s="9"/>
      <c r="D45" s="10"/>
      <c r="E45" s="10"/>
      <c r="F45" s="10"/>
      <c r="G45" s="10"/>
      <c r="H45" s="10">
        <f t="shared" si="0"/>
        <v>0</v>
      </c>
      <c r="I45" s="11">
        <f t="shared" si="1"/>
        <v>0</v>
      </c>
      <c r="J45" s="12">
        <f t="shared" si="2"/>
        <v>0</v>
      </c>
      <c r="K45" s="2" t="str">
        <f t="shared" si="3"/>
        <v>elégtelen (1)</v>
      </c>
    </row>
    <row r="46" spans="1:11" ht="12">
      <c r="A46" s="7" t="s">
        <v>61</v>
      </c>
      <c r="B46" s="8">
        <v>2</v>
      </c>
      <c r="C46" s="9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0"/>
        <v>0</v>
      </c>
      <c r="I46" s="11">
        <f t="shared" si="1"/>
        <v>0</v>
      </c>
      <c r="J46" s="12">
        <f t="shared" si="2"/>
        <v>1.5625</v>
      </c>
      <c r="K46" s="2" t="str">
        <f t="shared" si="3"/>
        <v>elégtelen (1)</v>
      </c>
    </row>
    <row r="47" spans="1:11" ht="12">
      <c r="A47" s="7" t="s">
        <v>62</v>
      </c>
      <c r="B47" s="8">
        <v>51</v>
      </c>
      <c r="C47" s="9">
        <v>7</v>
      </c>
      <c r="D47" s="10">
        <v>10</v>
      </c>
      <c r="E47" s="10">
        <v>7</v>
      </c>
      <c r="F47" s="10">
        <v>4</v>
      </c>
      <c r="G47" s="10">
        <v>10</v>
      </c>
      <c r="H47" s="10">
        <f t="shared" si="0"/>
        <v>38</v>
      </c>
      <c r="I47" s="11">
        <f t="shared" si="1"/>
        <v>61.29032258064516</v>
      </c>
      <c r="J47" s="12">
        <f t="shared" si="2"/>
        <v>70.48891129032258</v>
      </c>
      <c r="K47" s="2" t="str">
        <f t="shared" si="3"/>
        <v>jó (4)</v>
      </c>
    </row>
    <row r="48" spans="1:11" ht="12">
      <c r="A48" s="7" t="s">
        <v>63</v>
      </c>
      <c r="B48" s="8">
        <v>33</v>
      </c>
      <c r="C48" s="9">
        <v>5</v>
      </c>
      <c r="D48" s="10">
        <v>0</v>
      </c>
      <c r="E48" s="10">
        <v>9</v>
      </c>
      <c r="F48" s="10">
        <v>5</v>
      </c>
      <c r="G48" s="10">
        <v>8</v>
      </c>
      <c r="H48" s="10">
        <f t="shared" si="0"/>
        <v>27</v>
      </c>
      <c r="I48" s="11">
        <f t="shared" si="1"/>
        <v>43.54838709677419</v>
      </c>
      <c r="J48" s="12">
        <f t="shared" si="2"/>
        <v>47.5554435483871</v>
      </c>
      <c r="K48" s="2" t="str">
        <f t="shared" si="3"/>
        <v>elégséges (2)</v>
      </c>
    </row>
    <row r="49" spans="1:11" ht="12">
      <c r="A49" s="7" t="s">
        <v>64</v>
      </c>
      <c r="B49" s="8">
        <v>0</v>
      </c>
      <c r="C49" s="9"/>
      <c r="D49" s="10"/>
      <c r="E49" s="10"/>
      <c r="F49" s="10"/>
      <c r="G49" s="10"/>
      <c r="H49" s="10">
        <f t="shared" si="0"/>
        <v>0</v>
      </c>
      <c r="I49" s="11">
        <f t="shared" si="1"/>
        <v>0</v>
      </c>
      <c r="J49" s="12">
        <f t="shared" si="2"/>
        <v>0</v>
      </c>
      <c r="K49" s="2" t="str">
        <f t="shared" si="3"/>
        <v>elégtelen (1)</v>
      </c>
    </row>
    <row r="50" spans="1:11" ht="12">
      <c r="A50" s="7" t="s">
        <v>65</v>
      </c>
      <c r="B50" s="8">
        <v>0</v>
      </c>
      <c r="C50" s="9">
        <v>0</v>
      </c>
      <c r="D50" s="10">
        <v>0</v>
      </c>
      <c r="E50" s="10">
        <v>0</v>
      </c>
      <c r="F50" s="10">
        <v>0</v>
      </c>
      <c r="G50" s="10">
        <v>1</v>
      </c>
      <c r="H50" s="10">
        <f t="shared" si="0"/>
        <v>1</v>
      </c>
      <c r="I50" s="11">
        <f t="shared" si="1"/>
        <v>1.6129032258064515</v>
      </c>
      <c r="J50" s="12">
        <f t="shared" si="2"/>
        <v>0.8064516129032258</v>
      </c>
      <c r="K50" s="2" t="str">
        <f t="shared" si="3"/>
        <v>elégtelen (1)</v>
      </c>
    </row>
    <row r="51" spans="1:11" ht="12">
      <c r="A51" s="7" t="s">
        <v>66</v>
      </c>
      <c r="B51" s="8">
        <v>16</v>
      </c>
      <c r="C51" s="9"/>
      <c r="D51" s="10"/>
      <c r="E51" s="10"/>
      <c r="F51" s="10"/>
      <c r="G51" s="10"/>
      <c r="H51" s="10">
        <f t="shared" si="0"/>
        <v>0</v>
      </c>
      <c r="I51" s="11">
        <f t="shared" si="1"/>
        <v>0</v>
      </c>
      <c r="J51" s="12">
        <f t="shared" si="2"/>
        <v>12.5</v>
      </c>
      <c r="K51" s="2" t="str">
        <f t="shared" si="3"/>
        <v>elégtelen (1)</v>
      </c>
    </row>
    <row r="52" spans="1:11" ht="12">
      <c r="A52" s="7" t="s">
        <v>67</v>
      </c>
      <c r="B52" s="8">
        <v>23</v>
      </c>
      <c r="C52" s="9">
        <v>1</v>
      </c>
      <c r="D52" s="10">
        <v>0</v>
      </c>
      <c r="E52" s="10">
        <v>1</v>
      </c>
      <c r="F52" s="10">
        <v>0</v>
      </c>
      <c r="G52" s="10">
        <v>4</v>
      </c>
      <c r="H52" s="10">
        <f t="shared" si="0"/>
        <v>6</v>
      </c>
      <c r="I52" s="11">
        <f t="shared" si="1"/>
        <v>9.67741935483871</v>
      </c>
      <c r="J52" s="12">
        <f t="shared" si="2"/>
        <v>22.807459677419356</v>
      </c>
      <c r="K52" s="2" t="str">
        <f t="shared" si="3"/>
        <v>elégtelen (1)</v>
      </c>
    </row>
    <row r="53" spans="1:11" ht="12">
      <c r="A53" s="7" t="s">
        <v>68</v>
      </c>
      <c r="B53" s="8">
        <v>44</v>
      </c>
      <c r="C53" s="9">
        <v>6</v>
      </c>
      <c r="D53" s="10">
        <v>11</v>
      </c>
      <c r="E53" s="10">
        <v>0</v>
      </c>
      <c r="F53" s="10">
        <v>6</v>
      </c>
      <c r="G53" s="10">
        <v>4</v>
      </c>
      <c r="H53" s="10">
        <f t="shared" si="0"/>
        <v>27</v>
      </c>
      <c r="I53" s="11">
        <f t="shared" si="1"/>
        <v>43.54838709677419</v>
      </c>
      <c r="J53" s="12">
        <f t="shared" si="2"/>
        <v>56.1491935483871</v>
      </c>
      <c r="K53" s="2" t="str">
        <f t="shared" si="3"/>
        <v>közepes (3)</v>
      </c>
    </row>
    <row r="54" spans="1:11" ht="12">
      <c r="A54" s="7" t="s">
        <v>69</v>
      </c>
      <c r="B54" s="8">
        <v>33</v>
      </c>
      <c r="C54" s="9">
        <v>4</v>
      </c>
      <c r="D54" s="10">
        <v>0</v>
      </c>
      <c r="E54" s="10">
        <v>3</v>
      </c>
      <c r="F54" s="10">
        <v>0</v>
      </c>
      <c r="G54" s="10">
        <v>1</v>
      </c>
      <c r="H54" s="10">
        <f t="shared" si="0"/>
        <v>8</v>
      </c>
      <c r="I54" s="11">
        <f t="shared" si="1"/>
        <v>12.903225806451612</v>
      </c>
      <c r="J54" s="12">
        <f t="shared" si="2"/>
        <v>32.23286290322581</v>
      </c>
      <c r="K54" s="2" t="str">
        <f t="shared" si="3"/>
        <v>elégtelen (1)</v>
      </c>
    </row>
    <row r="55" spans="1:11" ht="12">
      <c r="A55" s="7" t="s">
        <v>70</v>
      </c>
      <c r="B55" s="8">
        <v>18</v>
      </c>
      <c r="C55" s="9">
        <v>0</v>
      </c>
      <c r="D55" s="10">
        <v>0</v>
      </c>
      <c r="E55" s="10">
        <v>7</v>
      </c>
      <c r="F55" s="10">
        <v>7</v>
      </c>
      <c r="G55" s="10">
        <v>9</v>
      </c>
      <c r="H55" s="10">
        <f t="shared" si="0"/>
        <v>23</v>
      </c>
      <c r="I55" s="11">
        <f t="shared" si="1"/>
        <v>37.096774193548384</v>
      </c>
      <c r="J55" s="12">
        <f t="shared" si="2"/>
        <v>32.61088709677419</v>
      </c>
      <c r="K55" s="2" t="str">
        <f t="shared" si="3"/>
        <v>elégtelen (1)</v>
      </c>
    </row>
    <row r="56" spans="1:11" ht="12">
      <c r="A56" s="7" t="s">
        <v>71</v>
      </c>
      <c r="B56" s="8">
        <v>17</v>
      </c>
      <c r="C56" s="9"/>
      <c r="D56" s="10"/>
      <c r="E56" s="10"/>
      <c r="F56" s="10"/>
      <c r="G56" s="10"/>
      <c r="H56" s="10">
        <f t="shared" si="0"/>
        <v>0</v>
      </c>
      <c r="I56" s="11">
        <f t="shared" si="1"/>
        <v>0</v>
      </c>
      <c r="J56" s="12">
        <f t="shared" si="2"/>
        <v>13.28125</v>
      </c>
      <c r="K56" s="2" t="str">
        <f t="shared" si="3"/>
        <v>elégtelen (1)</v>
      </c>
    </row>
    <row r="57" spans="1:11" ht="12">
      <c r="A57" s="7" t="s">
        <v>72</v>
      </c>
      <c r="B57" s="8">
        <v>28</v>
      </c>
      <c r="C57" s="9">
        <v>7</v>
      </c>
      <c r="D57" s="10">
        <v>13</v>
      </c>
      <c r="E57" s="10">
        <v>4</v>
      </c>
      <c r="F57" s="10">
        <v>2</v>
      </c>
      <c r="G57" s="10">
        <v>6</v>
      </c>
      <c r="H57" s="10">
        <f t="shared" si="0"/>
        <v>32</v>
      </c>
      <c r="I57" s="11">
        <f t="shared" si="1"/>
        <v>51.61290322580645</v>
      </c>
      <c r="J57" s="12">
        <f t="shared" si="2"/>
        <v>47.681451612903224</v>
      </c>
      <c r="K57" s="2" t="str">
        <f t="shared" si="3"/>
        <v>elégséges (2)</v>
      </c>
    </row>
    <row r="58" spans="1:11" ht="12">
      <c r="A58" s="7" t="s">
        <v>73</v>
      </c>
      <c r="B58" s="8">
        <v>50</v>
      </c>
      <c r="C58" s="9">
        <v>6</v>
      </c>
      <c r="D58" s="10">
        <v>5</v>
      </c>
      <c r="E58" s="10">
        <v>8</v>
      </c>
      <c r="F58" s="10">
        <v>3</v>
      </c>
      <c r="G58" s="10">
        <v>6</v>
      </c>
      <c r="H58" s="10">
        <f t="shared" si="0"/>
        <v>28</v>
      </c>
      <c r="I58" s="11">
        <f t="shared" si="1"/>
        <v>45.16129032258064</v>
      </c>
      <c r="J58" s="12">
        <f t="shared" si="2"/>
        <v>61.64314516129033</v>
      </c>
      <c r="K58" s="2" t="str">
        <f t="shared" si="3"/>
        <v>közepes (3)</v>
      </c>
    </row>
    <row r="59" spans="1:11" ht="12">
      <c r="A59" s="7" t="s">
        <v>74</v>
      </c>
      <c r="B59" s="8">
        <v>11</v>
      </c>
      <c r="C59" s="9">
        <v>8</v>
      </c>
      <c r="D59" s="10">
        <v>0</v>
      </c>
      <c r="E59" s="10">
        <v>2</v>
      </c>
      <c r="F59" s="10">
        <v>4</v>
      </c>
      <c r="G59" s="10">
        <v>1</v>
      </c>
      <c r="H59" s="10">
        <f t="shared" si="0"/>
        <v>15</v>
      </c>
      <c r="I59" s="11">
        <f t="shared" si="1"/>
        <v>24.193548387096776</v>
      </c>
      <c r="J59" s="12">
        <f t="shared" si="2"/>
        <v>20.690524193548388</v>
      </c>
      <c r="K59" s="2" t="str">
        <f t="shared" si="3"/>
        <v>elégtelen (1)</v>
      </c>
    </row>
    <row r="60" spans="1:11" ht="12">
      <c r="A60" s="7" t="s">
        <v>75</v>
      </c>
      <c r="B60" s="8">
        <v>38</v>
      </c>
      <c r="C60" s="9">
        <v>10</v>
      </c>
      <c r="D60" s="10">
        <v>11</v>
      </c>
      <c r="E60" s="10">
        <v>4</v>
      </c>
      <c r="F60" s="10">
        <v>3</v>
      </c>
      <c r="G60" s="10">
        <v>4</v>
      </c>
      <c r="H60" s="10">
        <f t="shared" si="0"/>
        <v>32</v>
      </c>
      <c r="I60" s="11">
        <f t="shared" si="1"/>
        <v>51.61290322580645</v>
      </c>
      <c r="J60" s="12">
        <f t="shared" si="2"/>
        <v>55.493951612903224</v>
      </c>
      <c r="K60" s="2" t="str">
        <f t="shared" si="3"/>
        <v>közepes (3)</v>
      </c>
    </row>
    <row r="61" spans="1:11" ht="12">
      <c r="A61" s="7" t="s">
        <v>76</v>
      </c>
      <c r="B61" s="8">
        <v>12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f t="shared" si="0"/>
        <v>0</v>
      </c>
      <c r="I61" s="11">
        <f t="shared" si="1"/>
        <v>0</v>
      </c>
      <c r="J61" s="12">
        <f t="shared" si="2"/>
        <v>9.375</v>
      </c>
      <c r="K61" s="2" t="str">
        <f t="shared" si="3"/>
        <v>elégtelen (1)</v>
      </c>
    </row>
    <row r="62" spans="1:11" ht="12">
      <c r="A62" s="7" t="s">
        <v>77</v>
      </c>
      <c r="B62" s="8">
        <v>51</v>
      </c>
      <c r="C62" s="9">
        <v>6</v>
      </c>
      <c r="D62" s="10">
        <v>9</v>
      </c>
      <c r="E62" s="10">
        <v>3</v>
      </c>
      <c r="F62" s="10">
        <v>0</v>
      </c>
      <c r="G62" s="10">
        <v>9</v>
      </c>
      <c r="H62" s="10">
        <f t="shared" si="0"/>
        <v>27</v>
      </c>
      <c r="I62" s="11">
        <f t="shared" si="1"/>
        <v>43.54838709677419</v>
      </c>
      <c r="J62" s="12">
        <f t="shared" si="2"/>
        <v>61.6179435483871</v>
      </c>
      <c r="K62" s="2" t="str">
        <f t="shared" si="3"/>
        <v>közepes (3)</v>
      </c>
    </row>
    <row r="63" spans="1:11" ht="12">
      <c r="A63" s="7" t="s">
        <v>78</v>
      </c>
      <c r="B63" s="8">
        <v>27</v>
      </c>
      <c r="C63" s="9">
        <v>3</v>
      </c>
      <c r="D63" s="10">
        <v>14</v>
      </c>
      <c r="E63" s="10">
        <v>4</v>
      </c>
      <c r="F63" s="10">
        <v>3</v>
      </c>
      <c r="G63" s="10">
        <v>5</v>
      </c>
      <c r="H63" s="10">
        <f t="shared" si="0"/>
        <v>29</v>
      </c>
      <c r="I63" s="11">
        <f t="shared" si="1"/>
        <v>46.774193548387096</v>
      </c>
      <c r="J63" s="12">
        <f t="shared" si="2"/>
        <v>44.48084677419355</v>
      </c>
      <c r="K63" s="2" t="str">
        <f t="shared" si="3"/>
        <v>elégséges (2)</v>
      </c>
    </row>
    <row r="64" spans="1:11" ht="12">
      <c r="A64" s="7" t="s">
        <v>79</v>
      </c>
      <c r="B64" s="8">
        <v>24</v>
      </c>
      <c r="C64" s="9">
        <v>6</v>
      </c>
      <c r="D64" s="10">
        <v>2</v>
      </c>
      <c r="E64" s="10">
        <v>0</v>
      </c>
      <c r="F64" s="10">
        <v>0</v>
      </c>
      <c r="G64" s="10">
        <v>7</v>
      </c>
      <c r="H64" s="10">
        <f t="shared" si="0"/>
        <v>15</v>
      </c>
      <c r="I64" s="11">
        <f t="shared" si="1"/>
        <v>24.193548387096776</v>
      </c>
      <c r="J64" s="12">
        <f t="shared" si="2"/>
        <v>30.846774193548388</v>
      </c>
      <c r="K64" s="2" t="str">
        <f t="shared" si="3"/>
        <v>elégtelen (1)</v>
      </c>
    </row>
    <row r="65" spans="1:11" ht="12">
      <c r="A65" s="7" t="s">
        <v>80</v>
      </c>
      <c r="B65" s="8">
        <v>0</v>
      </c>
      <c r="C65" s="9">
        <v>0</v>
      </c>
      <c r="D65" s="10">
        <v>0</v>
      </c>
      <c r="E65" s="10">
        <v>0</v>
      </c>
      <c r="F65" s="10">
        <v>0</v>
      </c>
      <c r="G65" s="10">
        <v>1</v>
      </c>
      <c r="H65" s="10">
        <f t="shared" si="0"/>
        <v>1</v>
      </c>
      <c r="I65" s="11">
        <f t="shared" si="1"/>
        <v>1.6129032258064515</v>
      </c>
      <c r="J65" s="12">
        <f t="shared" si="2"/>
        <v>0.8064516129032258</v>
      </c>
      <c r="K65" s="2" t="str">
        <f t="shared" si="3"/>
        <v>elégtelen (1)</v>
      </c>
    </row>
    <row r="66" spans="1:11" ht="12">
      <c r="A66" s="7" t="s">
        <v>81</v>
      </c>
      <c r="B66" s="8">
        <v>29</v>
      </c>
      <c r="C66" s="9"/>
      <c r="D66" s="10"/>
      <c r="E66" s="10"/>
      <c r="F66" s="10"/>
      <c r="G66" s="10"/>
      <c r="H66" s="10">
        <f t="shared" si="0"/>
        <v>0</v>
      </c>
      <c r="I66" s="11">
        <f t="shared" si="1"/>
        <v>0</v>
      </c>
      <c r="J66" s="12">
        <f t="shared" si="2"/>
        <v>22.65625</v>
      </c>
      <c r="K66" s="2" t="str">
        <f t="shared" si="3"/>
        <v>elégtelen (1)</v>
      </c>
    </row>
    <row r="67" spans="1:11" ht="12">
      <c r="A67" s="7" t="s">
        <v>82</v>
      </c>
      <c r="B67" s="8">
        <v>0</v>
      </c>
      <c r="C67" s="9"/>
      <c r="D67" s="10"/>
      <c r="E67" s="10"/>
      <c r="F67" s="10"/>
      <c r="G67" s="10"/>
      <c r="H67" s="10">
        <f aca="true" t="shared" si="4" ref="H67:H130">SUM(C67:G67)</f>
        <v>0</v>
      </c>
      <c r="I67" s="11">
        <f aca="true" t="shared" si="5" ref="I67:I130">H67/62*100</f>
        <v>0</v>
      </c>
      <c r="J67" s="12">
        <f aca="true" t="shared" si="6" ref="J67:J130">(B67/64+H67/62)*50</f>
        <v>0</v>
      </c>
      <c r="K67" s="2" t="str">
        <f aca="true" t="shared" si="7" ref="K67:K130">VLOOKUP(J67,$M$10:$O$14,3)</f>
        <v>elégtelen (1)</v>
      </c>
    </row>
    <row r="68" spans="1:11" ht="12">
      <c r="A68" s="7" t="s">
        <v>83</v>
      </c>
      <c r="B68" s="8">
        <v>17</v>
      </c>
      <c r="C68" s="9"/>
      <c r="D68" s="10"/>
      <c r="E68" s="10"/>
      <c r="F68" s="10"/>
      <c r="G68" s="10"/>
      <c r="H68" s="10">
        <f t="shared" si="4"/>
        <v>0</v>
      </c>
      <c r="I68" s="11">
        <f t="shared" si="5"/>
        <v>0</v>
      </c>
      <c r="J68" s="12">
        <f t="shared" si="6"/>
        <v>13.28125</v>
      </c>
      <c r="K68" s="2" t="str">
        <f t="shared" si="7"/>
        <v>elégtelen (1)</v>
      </c>
    </row>
    <row r="69" spans="1:11" ht="12">
      <c r="A69" s="7" t="s">
        <v>84</v>
      </c>
      <c r="B69" s="8">
        <v>30</v>
      </c>
      <c r="C69" s="9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4"/>
        <v>0</v>
      </c>
      <c r="I69" s="11">
        <f t="shared" si="5"/>
        <v>0</v>
      </c>
      <c r="J69" s="12">
        <f t="shared" si="6"/>
        <v>23.4375</v>
      </c>
      <c r="K69" s="2" t="str">
        <f t="shared" si="7"/>
        <v>elégtelen (1)</v>
      </c>
    </row>
    <row r="70" spans="1:11" ht="12">
      <c r="A70" s="7" t="s">
        <v>85</v>
      </c>
      <c r="B70" s="8">
        <v>2</v>
      </c>
      <c r="C70" s="9"/>
      <c r="D70" s="10"/>
      <c r="E70" s="10"/>
      <c r="F70" s="10"/>
      <c r="G70" s="10"/>
      <c r="H70" s="10">
        <f t="shared" si="4"/>
        <v>0</v>
      </c>
      <c r="I70" s="11">
        <f t="shared" si="5"/>
        <v>0</v>
      </c>
      <c r="J70" s="12">
        <f t="shared" si="6"/>
        <v>1.5625</v>
      </c>
      <c r="K70" s="2" t="str">
        <f t="shared" si="7"/>
        <v>elégtelen (1)</v>
      </c>
    </row>
    <row r="71" spans="1:11" ht="12">
      <c r="A71" s="7" t="s">
        <v>86</v>
      </c>
      <c r="B71" s="8">
        <v>1</v>
      </c>
      <c r="C71" s="9">
        <v>0</v>
      </c>
      <c r="D71" s="10">
        <v>0</v>
      </c>
      <c r="E71" s="10">
        <v>0</v>
      </c>
      <c r="F71" s="10">
        <v>0</v>
      </c>
      <c r="G71" s="10">
        <v>3</v>
      </c>
      <c r="H71" s="10">
        <f t="shared" si="4"/>
        <v>3</v>
      </c>
      <c r="I71" s="11">
        <f t="shared" si="5"/>
        <v>4.838709677419355</v>
      </c>
      <c r="J71" s="12">
        <f t="shared" si="6"/>
        <v>3.2006048387096775</v>
      </c>
      <c r="K71" s="2" t="str">
        <f t="shared" si="7"/>
        <v>elégtelen (1)</v>
      </c>
    </row>
    <row r="72" spans="1:11" ht="12">
      <c r="A72" s="7" t="s">
        <v>87</v>
      </c>
      <c r="B72" s="8">
        <v>21</v>
      </c>
      <c r="C72" s="9">
        <v>7</v>
      </c>
      <c r="D72" s="10">
        <v>2</v>
      </c>
      <c r="E72" s="10">
        <v>0</v>
      </c>
      <c r="F72" s="10">
        <v>1</v>
      </c>
      <c r="G72" s="10">
        <v>0</v>
      </c>
      <c r="H72" s="10">
        <f t="shared" si="4"/>
        <v>10</v>
      </c>
      <c r="I72" s="11">
        <f t="shared" si="5"/>
        <v>16.129032258064516</v>
      </c>
      <c r="J72" s="12">
        <f t="shared" si="6"/>
        <v>24.470766129032256</v>
      </c>
      <c r="K72" s="2" t="str">
        <f t="shared" si="7"/>
        <v>elégtelen (1)</v>
      </c>
    </row>
    <row r="73" spans="1:11" ht="12">
      <c r="A73" s="7" t="s">
        <v>88</v>
      </c>
      <c r="B73" s="8">
        <v>28</v>
      </c>
      <c r="C73" s="9">
        <v>0</v>
      </c>
      <c r="D73" s="10">
        <v>4</v>
      </c>
      <c r="E73" s="10">
        <v>0</v>
      </c>
      <c r="F73" s="10">
        <v>0</v>
      </c>
      <c r="G73" s="10">
        <v>2</v>
      </c>
      <c r="H73" s="10">
        <f t="shared" si="4"/>
        <v>6</v>
      </c>
      <c r="I73" s="11">
        <f t="shared" si="5"/>
        <v>9.67741935483871</v>
      </c>
      <c r="J73" s="12">
        <f t="shared" si="6"/>
        <v>26.713709677419356</v>
      </c>
      <c r="K73" s="2" t="str">
        <f t="shared" si="7"/>
        <v>elégtelen (1)</v>
      </c>
    </row>
    <row r="74" spans="1:11" ht="12">
      <c r="A74" s="7" t="s">
        <v>89</v>
      </c>
      <c r="B74" s="8">
        <v>0</v>
      </c>
      <c r="C74" s="9"/>
      <c r="D74" s="10"/>
      <c r="E74" s="10"/>
      <c r="F74" s="10"/>
      <c r="G74" s="10"/>
      <c r="H74" s="10">
        <f t="shared" si="4"/>
        <v>0</v>
      </c>
      <c r="I74" s="11">
        <f t="shared" si="5"/>
        <v>0</v>
      </c>
      <c r="J74" s="12">
        <f t="shared" si="6"/>
        <v>0</v>
      </c>
      <c r="K74" s="2" t="str">
        <f t="shared" si="7"/>
        <v>elégtelen (1)</v>
      </c>
    </row>
    <row r="75" spans="1:11" ht="12">
      <c r="A75" s="7" t="s">
        <v>90</v>
      </c>
      <c r="B75" s="8">
        <v>31</v>
      </c>
      <c r="C75" s="9">
        <v>6</v>
      </c>
      <c r="D75" s="10">
        <v>3</v>
      </c>
      <c r="E75" s="10">
        <v>2</v>
      </c>
      <c r="F75" s="10">
        <v>2</v>
      </c>
      <c r="G75" s="10">
        <v>7</v>
      </c>
      <c r="H75" s="10">
        <f t="shared" si="4"/>
        <v>20</v>
      </c>
      <c r="I75" s="11">
        <f t="shared" si="5"/>
        <v>32.25806451612903</v>
      </c>
      <c r="J75" s="12">
        <f t="shared" si="6"/>
        <v>40.34778225806451</v>
      </c>
      <c r="K75" s="2" t="str">
        <f t="shared" si="7"/>
        <v>elégséges (2)</v>
      </c>
    </row>
    <row r="76" spans="1:11" ht="12">
      <c r="A76" s="7" t="s">
        <v>91</v>
      </c>
      <c r="B76" s="8">
        <v>38</v>
      </c>
      <c r="C76" s="9">
        <v>6</v>
      </c>
      <c r="D76" s="10">
        <v>10</v>
      </c>
      <c r="E76" s="10">
        <v>6</v>
      </c>
      <c r="F76" s="10">
        <v>5</v>
      </c>
      <c r="G76" s="10">
        <v>4</v>
      </c>
      <c r="H76" s="10">
        <f t="shared" si="4"/>
        <v>31</v>
      </c>
      <c r="I76" s="11">
        <f t="shared" si="5"/>
        <v>50</v>
      </c>
      <c r="J76" s="12">
        <f t="shared" si="6"/>
        <v>54.6875</v>
      </c>
      <c r="K76" s="2" t="str">
        <f t="shared" si="7"/>
        <v>közepes (3)</v>
      </c>
    </row>
    <row r="77" spans="1:11" ht="12">
      <c r="A77" s="7" t="s">
        <v>92</v>
      </c>
      <c r="B77" s="8">
        <v>44</v>
      </c>
      <c r="C77" s="9">
        <v>10</v>
      </c>
      <c r="D77" s="10">
        <v>4</v>
      </c>
      <c r="E77" s="10">
        <v>0</v>
      </c>
      <c r="F77" s="10">
        <v>6</v>
      </c>
      <c r="G77" s="10">
        <v>8</v>
      </c>
      <c r="H77" s="10">
        <f t="shared" si="4"/>
        <v>28</v>
      </c>
      <c r="I77" s="11">
        <f t="shared" si="5"/>
        <v>45.16129032258064</v>
      </c>
      <c r="J77" s="12">
        <f t="shared" si="6"/>
        <v>56.95564516129033</v>
      </c>
      <c r="K77" s="2" t="str">
        <f t="shared" si="7"/>
        <v>közepes (3)</v>
      </c>
    </row>
    <row r="78" spans="1:11" ht="12">
      <c r="A78" s="7" t="s">
        <v>93</v>
      </c>
      <c r="B78" s="8">
        <v>23</v>
      </c>
      <c r="C78" s="9">
        <v>2</v>
      </c>
      <c r="D78" s="10">
        <v>0</v>
      </c>
      <c r="E78" s="10">
        <v>7</v>
      </c>
      <c r="F78" s="10">
        <v>7</v>
      </c>
      <c r="G78" s="10">
        <v>10</v>
      </c>
      <c r="H78" s="10">
        <f t="shared" si="4"/>
        <v>26</v>
      </c>
      <c r="I78" s="11">
        <f t="shared" si="5"/>
        <v>41.935483870967744</v>
      </c>
      <c r="J78" s="12">
        <f t="shared" si="6"/>
        <v>38.93649193548387</v>
      </c>
      <c r="K78" s="2" t="str">
        <f t="shared" si="7"/>
        <v>elégséges (2)</v>
      </c>
    </row>
    <row r="79" spans="1:11" ht="12">
      <c r="A79" s="7" t="s">
        <v>94</v>
      </c>
      <c r="B79" s="8">
        <v>8</v>
      </c>
      <c r="C79" s="9">
        <v>6</v>
      </c>
      <c r="D79" s="10">
        <v>3</v>
      </c>
      <c r="E79" s="10">
        <v>4</v>
      </c>
      <c r="F79" s="10">
        <v>5</v>
      </c>
      <c r="G79" s="10">
        <v>5</v>
      </c>
      <c r="H79" s="10">
        <f t="shared" si="4"/>
        <v>23</v>
      </c>
      <c r="I79" s="11">
        <f t="shared" si="5"/>
        <v>37.096774193548384</v>
      </c>
      <c r="J79" s="12">
        <f t="shared" si="6"/>
        <v>24.798387096774192</v>
      </c>
      <c r="K79" s="2" t="str">
        <f t="shared" si="7"/>
        <v>elégtelen (1)</v>
      </c>
    </row>
    <row r="80" spans="1:11" ht="12">
      <c r="A80" s="7" t="s">
        <v>95</v>
      </c>
      <c r="B80" s="8">
        <v>2</v>
      </c>
      <c r="C80" s="9"/>
      <c r="D80" s="10"/>
      <c r="E80" s="10"/>
      <c r="F80" s="10"/>
      <c r="G80" s="10"/>
      <c r="H80" s="10">
        <f t="shared" si="4"/>
        <v>0</v>
      </c>
      <c r="I80" s="11">
        <f t="shared" si="5"/>
        <v>0</v>
      </c>
      <c r="J80" s="12">
        <f t="shared" si="6"/>
        <v>1.5625</v>
      </c>
      <c r="K80" s="2" t="str">
        <f t="shared" si="7"/>
        <v>elégtelen (1)</v>
      </c>
    </row>
    <row r="81" spans="1:11" ht="12">
      <c r="A81" s="7" t="s">
        <v>96</v>
      </c>
      <c r="B81" s="8">
        <v>0</v>
      </c>
      <c r="C81" s="9"/>
      <c r="D81" s="10"/>
      <c r="E81" s="10"/>
      <c r="F81" s="10"/>
      <c r="G81" s="10"/>
      <c r="H81" s="10">
        <f t="shared" si="4"/>
        <v>0</v>
      </c>
      <c r="I81" s="11">
        <f t="shared" si="5"/>
        <v>0</v>
      </c>
      <c r="J81" s="12">
        <f t="shared" si="6"/>
        <v>0</v>
      </c>
      <c r="K81" s="2" t="str">
        <f t="shared" si="7"/>
        <v>elégtelen (1)</v>
      </c>
    </row>
    <row r="82" spans="1:11" ht="12">
      <c r="A82" s="7" t="s">
        <v>97</v>
      </c>
      <c r="B82" s="8">
        <v>41</v>
      </c>
      <c r="C82" s="9">
        <v>6</v>
      </c>
      <c r="D82" s="10">
        <v>13</v>
      </c>
      <c r="E82" s="10">
        <v>9</v>
      </c>
      <c r="F82" s="10">
        <v>3</v>
      </c>
      <c r="G82" s="10">
        <v>9</v>
      </c>
      <c r="H82" s="10">
        <f t="shared" si="4"/>
        <v>40</v>
      </c>
      <c r="I82" s="11">
        <f t="shared" si="5"/>
        <v>64.51612903225806</v>
      </c>
      <c r="J82" s="12">
        <f t="shared" si="6"/>
        <v>64.28931451612902</v>
      </c>
      <c r="K82" s="2" t="str">
        <f t="shared" si="7"/>
        <v>közepes (3)</v>
      </c>
    </row>
    <row r="83" spans="1:11" ht="12">
      <c r="A83" s="7" t="s">
        <v>98</v>
      </c>
      <c r="B83" s="8">
        <v>22</v>
      </c>
      <c r="C83" s="9">
        <v>10</v>
      </c>
      <c r="D83" s="10">
        <v>9</v>
      </c>
      <c r="E83" s="10">
        <v>9</v>
      </c>
      <c r="F83" s="10">
        <v>5</v>
      </c>
      <c r="G83" s="10">
        <v>1</v>
      </c>
      <c r="H83" s="10">
        <f t="shared" si="4"/>
        <v>34</v>
      </c>
      <c r="I83" s="11">
        <f t="shared" si="5"/>
        <v>54.83870967741935</v>
      </c>
      <c r="J83" s="12">
        <f t="shared" si="6"/>
        <v>44.60685483870967</v>
      </c>
      <c r="K83" s="2" t="str">
        <f t="shared" si="7"/>
        <v>elégséges (2)</v>
      </c>
    </row>
    <row r="84" spans="1:12" ht="12">
      <c r="A84" s="7" t="s">
        <v>99</v>
      </c>
      <c r="B84" s="8">
        <v>46</v>
      </c>
      <c r="C84" s="9">
        <v>10</v>
      </c>
      <c r="D84" s="10">
        <v>7</v>
      </c>
      <c r="E84" s="10">
        <v>9</v>
      </c>
      <c r="F84" s="10">
        <v>10</v>
      </c>
      <c r="G84" s="10">
        <v>10</v>
      </c>
      <c r="H84" s="10">
        <f t="shared" si="4"/>
        <v>46</v>
      </c>
      <c r="I84" s="11">
        <f t="shared" si="5"/>
        <v>74.19354838709677</v>
      </c>
      <c r="J84" s="12">
        <f t="shared" si="6"/>
        <v>73.03427419354838</v>
      </c>
      <c r="K84" s="2" t="str">
        <f t="shared" si="7"/>
        <v>jó (4)</v>
      </c>
      <c r="L84" s="17"/>
    </row>
    <row r="85" spans="1:12" ht="12">
      <c r="A85" s="7" t="s">
        <v>100</v>
      </c>
      <c r="B85" s="8">
        <v>17</v>
      </c>
      <c r="C85" s="9">
        <v>0</v>
      </c>
      <c r="D85" s="10">
        <v>0</v>
      </c>
      <c r="E85" s="10">
        <v>0</v>
      </c>
      <c r="F85" s="10">
        <v>0</v>
      </c>
      <c r="G85" s="10">
        <v>0</v>
      </c>
      <c r="H85" s="10">
        <f t="shared" si="4"/>
        <v>0</v>
      </c>
      <c r="I85" s="11">
        <f t="shared" si="5"/>
        <v>0</v>
      </c>
      <c r="J85" s="12">
        <f t="shared" si="6"/>
        <v>13.28125</v>
      </c>
      <c r="K85" s="2" t="str">
        <f t="shared" si="7"/>
        <v>elégtelen (1)</v>
      </c>
      <c r="L85" s="1"/>
    </row>
    <row r="86" spans="1:11" ht="12">
      <c r="A86" s="7" t="s">
        <v>101</v>
      </c>
      <c r="B86" s="8">
        <v>35</v>
      </c>
      <c r="C86" s="9">
        <v>5</v>
      </c>
      <c r="D86" s="10">
        <v>7</v>
      </c>
      <c r="E86" s="10">
        <v>10</v>
      </c>
      <c r="F86" s="10">
        <v>9</v>
      </c>
      <c r="G86" s="10">
        <v>12</v>
      </c>
      <c r="H86" s="10">
        <f t="shared" si="4"/>
        <v>43</v>
      </c>
      <c r="I86" s="11">
        <f t="shared" si="5"/>
        <v>69.35483870967742</v>
      </c>
      <c r="J86" s="12">
        <f t="shared" si="6"/>
        <v>62.02116935483871</v>
      </c>
      <c r="K86" s="2" t="str">
        <f t="shared" si="7"/>
        <v>közepes (3)</v>
      </c>
    </row>
    <row r="87" spans="1:11" ht="12">
      <c r="A87" s="7" t="s">
        <v>102</v>
      </c>
      <c r="B87" s="8">
        <v>42</v>
      </c>
      <c r="C87" s="9">
        <v>4</v>
      </c>
      <c r="D87" s="10">
        <v>6</v>
      </c>
      <c r="E87" s="10">
        <v>7</v>
      </c>
      <c r="F87" s="10">
        <v>5</v>
      </c>
      <c r="G87" s="10">
        <v>8</v>
      </c>
      <c r="H87" s="10">
        <f t="shared" si="4"/>
        <v>30</v>
      </c>
      <c r="I87" s="11">
        <f t="shared" si="5"/>
        <v>48.38709677419355</v>
      </c>
      <c r="J87" s="12">
        <f t="shared" si="6"/>
        <v>57.006048387096776</v>
      </c>
      <c r="K87" s="2" t="str">
        <f t="shared" si="7"/>
        <v>közepes (3)</v>
      </c>
    </row>
    <row r="88" spans="1:11" ht="12">
      <c r="A88" s="7" t="s">
        <v>103</v>
      </c>
      <c r="B88" s="8">
        <v>2</v>
      </c>
      <c r="C88" s="9"/>
      <c r="D88" s="10"/>
      <c r="E88" s="10"/>
      <c r="F88" s="10"/>
      <c r="G88" s="10"/>
      <c r="H88" s="10">
        <f t="shared" si="4"/>
        <v>0</v>
      </c>
      <c r="I88" s="11">
        <f t="shared" si="5"/>
        <v>0</v>
      </c>
      <c r="J88" s="12">
        <f t="shared" si="6"/>
        <v>1.5625</v>
      </c>
      <c r="K88" s="2" t="str">
        <f t="shared" si="7"/>
        <v>elégtelen (1)</v>
      </c>
    </row>
    <row r="89" spans="1:11" ht="12">
      <c r="A89" s="7" t="s">
        <v>104</v>
      </c>
      <c r="B89" s="8">
        <v>7</v>
      </c>
      <c r="C89" s="9">
        <v>0</v>
      </c>
      <c r="D89" s="10">
        <v>0</v>
      </c>
      <c r="E89" s="10">
        <v>0</v>
      </c>
      <c r="F89" s="10">
        <v>0</v>
      </c>
      <c r="G89" s="10">
        <v>0</v>
      </c>
      <c r="H89" s="10">
        <f t="shared" si="4"/>
        <v>0</v>
      </c>
      <c r="I89" s="11">
        <f t="shared" si="5"/>
        <v>0</v>
      </c>
      <c r="J89" s="12">
        <f t="shared" si="6"/>
        <v>5.46875</v>
      </c>
      <c r="K89" s="2" t="str">
        <f t="shared" si="7"/>
        <v>elégtelen (1)</v>
      </c>
    </row>
    <row r="90" spans="1:11" ht="12">
      <c r="A90" s="7" t="s">
        <v>105</v>
      </c>
      <c r="B90" s="8">
        <v>35</v>
      </c>
      <c r="C90" s="9">
        <v>4</v>
      </c>
      <c r="D90" s="10">
        <v>4</v>
      </c>
      <c r="E90" s="10">
        <v>6</v>
      </c>
      <c r="F90" s="10">
        <v>0</v>
      </c>
      <c r="G90" s="10">
        <v>5</v>
      </c>
      <c r="H90" s="10">
        <f t="shared" si="4"/>
        <v>19</v>
      </c>
      <c r="I90" s="11">
        <f t="shared" si="5"/>
        <v>30.64516129032258</v>
      </c>
      <c r="J90" s="12">
        <f t="shared" si="6"/>
        <v>42.66633064516129</v>
      </c>
      <c r="K90" s="2" t="str">
        <f t="shared" si="7"/>
        <v>elégséges (2)</v>
      </c>
    </row>
    <row r="91" spans="1:11" ht="12">
      <c r="A91" s="7" t="s">
        <v>106</v>
      </c>
      <c r="B91" s="8">
        <v>0</v>
      </c>
      <c r="C91" s="9"/>
      <c r="D91" s="10"/>
      <c r="E91" s="10"/>
      <c r="F91" s="10"/>
      <c r="G91" s="10"/>
      <c r="H91" s="10">
        <f t="shared" si="4"/>
        <v>0</v>
      </c>
      <c r="I91" s="11">
        <f t="shared" si="5"/>
        <v>0</v>
      </c>
      <c r="J91" s="12">
        <f t="shared" si="6"/>
        <v>0</v>
      </c>
      <c r="K91" s="2" t="str">
        <f t="shared" si="7"/>
        <v>elégtelen (1)</v>
      </c>
    </row>
    <row r="92" spans="1:11" ht="12">
      <c r="A92" s="7" t="s">
        <v>107</v>
      </c>
      <c r="B92" s="8">
        <v>27</v>
      </c>
      <c r="C92" s="9">
        <v>6</v>
      </c>
      <c r="D92" s="10">
        <v>0</v>
      </c>
      <c r="E92" s="10">
        <v>8</v>
      </c>
      <c r="F92" s="10">
        <v>4</v>
      </c>
      <c r="G92" s="10">
        <v>7</v>
      </c>
      <c r="H92" s="10">
        <f t="shared" si="4"/>
        <v>25</v>
      </c>
      <c r="I92" s="11">
        <f t="shared" si="5"/>
        <v>40.32258064516129</v>
      </c>
      <c r="J92" s="12">
        <f t="shared" si="6"/>
        <v>41.25504032258064</v>
      </c>
      <c r="K92" s="2" t="str">
        <f t="shared" si="7"/>
        <v>elégséges (2)</v>
      </c>
    </row>
    <row r="93" spans="1:11" ht="12">
      <c r="A93" s="7" t="s">
        <v>108</v>
      </c>
      <c r="B93" s="8">
        <v>11</v>
      </c>
      <c r="C93" s="9"/>
      <c r="D93" s="10"/>
      <c r="E93" s="10"/>
      <c r="F93" s="10"/>
      <c r="G93" s="10"/>
      <c r="H93" s="10">
        <f t="shared" si="4"/>
        <v>0</v>
      </c>
      <c r="I93" s="11">
        <f t="shared" si="5"/>
        <v>0</v>
      </c>
      <c r="J93" s="12">
        <f t="shared" si="6"/>
        <v>8.59375</v>
      </c>
      <c r="K93" s="2" t="str">
        <f t="shared" si="7"/>
        <v>elégtelen (1)</v>
      </c>
    </row>
    <row r="94" spans="1:11" ht="12">
      <c r="A94" s="7" t="s">
        <v>109</v>
      </c>
      <c r="B94" s="8">
        <v>35</v>
      </c>
      <c r="C94" s="9">
        <v>7</v>
      </c>
      <c r="D94" s="10">
        <v>9</v>
      </c>
      <c r="E94" s="10">
        <v>10</v>
      </c>
      <c r="F94" s="10">
        <v>2</v>
      </c>
      <c r="G94" s="10">
        <v>8</v>
      </c>
      <c r="H94" s="10">
        <f t="shared" si="4"/>
        <v>36</v>
      </c>
      <c r="I94" s="11">
        <f t="shared" si="5"/>
        <v>58.06451612903226</v>
      </c>
      <c r="J94" s="12">
        <f t="shared" si="6"/>
        <v>56.37600806451613</v>
      </c>
      <c r="K94" s="2" t="str">
        <f t="shared" si="7"/>
        <v>közepes (3)</v>
      </c>
    </row>
    <row r="95" spans="1:11" ht="12">
      <c r="A95" s="7" t="s">
        <v>110</v>
      </c>
      <c r="B95" s="8">
        <v>9</v>
      </c>
      <c r="C95" s="9"/>
      <c r="D95" s="10"/>
      <c r="E95" s="10"/>
      <c r="F95" s="10"/>
      <c r="G95" s="10"/>
      <c r="H95" s="10">
        <f t="shared" si="4"/>
        <v>0</v>
      </c>
      <c r="I95" s="11">
        <f t="shared" si="5"/>
        <v>0</v>
      </c>
      <c r="J95" s="12">
        <f t="shared" si="6"/>
        <v>7.03125</v>
      </c>
      <c r="K95" s="2" t="str">
        <f t="shared" si="7"/>
        <v>elégtelen (1)</v>
      </c>
    </row>
    <row r="96" spans="1:11" ht="12">
      <c r="A96" s="7" t="s">
        <v>111</v>
      </c>
      <c r="B96" s="8">
        <v>17</v>
      </c>
      <c r="C96" s="9">
        <v>6</v>
      </c>
      <c r="D96" s="10">
        <v>8</v>
      </c>
      <c r="E96" s="10">
        <v>7</v>
      </c>
      <c r="F96" s="10">
        <v>5</v>
      </c>
      <c r="G96" s="10">
        <v>3</v>
      </c>
      <c r="H96" s="10">
        <f t="shared" si="4"/>
        <v>29</v>
      </c>
      <c r="I96" s="11">
        <f t="shared" si="5"/>
        <v>46.774193548387096</v>
      </c>
      <c r="J96" s="12">
        <f t="shared" si="6"/>
        <v>36.66834677419355</v>
      </c>
      <c r="K96" s="2" t="str">
        <f t="shared" si="7"/>
        <v>elégséges (2)</v>
      </c>
    </row>
    <row r="97" spans="1:11" ht="12">
      <c r="A97" s="7" t="s">
        <v>112</v>
      </c>
      <c r="B97" s="8">
        <v>18</v>
      </c>
      <c r="C97" s="9">
        <v>6</v>
      </c>
      <c r="D97" s="10">
        <v>12</v>
      </c>
      <c r="E97" s="10">
        <v>8</v>
      </c>
      <c r="F97" s="10">
        <v>5</v>
      </c>
      <c r="G97" s="10">
        <v>8</v>
      </c>
      <c r="H97" s="10">
        <f t="shared" si="4"/>
        <v>39</v>
      </c>
      <c r="I97" s="11">
        <f t="shared" si="5"/>
        <v>62.903225806451616</v>
      </c>
      <c r="J97" s="12">
        <f t="shared" si="6"/>
        <v>45.51411290322581</v>
      </c>
      <c r="K97" s="2" t="str">
        <f t="shared" si="7"/>
        <v>elégséges (2)</v>
      </c>
    </row>
    <row r="98" spans="1:11" ht="12">
      <c r="A98" s="7" t="s">
        <v>113</v>
      </c>
      <c r="B98" s="8">
        <v>13</v>
      </c>
      <c r="C98" s="9">
        <v>0</v>
      </c>
      <c r="D98" s="10">
        <v>0</v>
      </c>
      <c r="E98" s="10">
        <v>4</v>
      </c>
      <c r="F98" s="10">
        <v>0</v>
      </c>
      <c r="G98" s="10">
        <v>1</v>
      </c>
      <c r="H98" s="10">
        <f t="shared" si="4"/>
        <v>5</v>
      </c>
      <c r="I98" s="11">
        <f t="shared" si="5"/>
        <v>8.064516129032258</v>
      </c>
      <c r="J98" s="12">
        <f t="shared" si="6"/>
        <v>14.188508064516128</v>
      </c>
      <c r="K98" s="2" t="str">
        <f t="shared" si="7"/>
        <v>elégtelen (1)</v>
      </c>
    </row>
    <row r="99" spans="1:11" ht="12">
      <c r="A99" s="7" t="s">
        <v>114</v>
      </c>
      <c r="B99" s="8">
        <v>20</v>
      </c>
      <c r="C99" s="9">
        <v>2</v>
      </c>
      <c r="D99" s="10">
        <v>0</v>
      </c>
      <c r="E99" s="10">
        <v>1</v>
      </c>
      <c r="F99" s="10">
        <v>0</v>
      </c>
      <c r="G99" s="10">
        <v>1</v>
      </c>
      <c r="H99" s="10">
        <f t="shared" si="4"/>
        <v>4</v>
      </c>
      <c r="I99" s="11">
        <f t="shared" si="5"/>
        <v>6.451612903225806</v>
      </c>
      <c r="J99" s="12">
        <f t="shared" si="6"/>
        <v>18.850806451612904</v>
      </c>
      <c r="K99" s="2" t="str">
        <f t="shared" si="7"/>
        <v>elégtelen (1)</v>
      </c>
    </row>
    <row r="100" spans="1:11" ht="12">
      <c r="A100" s="7" t="s">
        <v>115</v>
      </c>
      <c r="B100" s="8">
        <v>45</v>
      </c>
      <c r="C100" s="9">
        <v>2</v>
      </c>
      <c r="D100" s="10">
        <v>11</v>
      </c>
      <c r="E100" s="10">
        <v>5</v>
      </c>
      <c r="F100" s="10">
        <v>5</v>
      </c>
      <c r="G100" s="10">
        <v>11</v>
      </c>
      <c r="H100" s="10">
        <f t="shared" si="4"/>
        <v>34</v>
      </c>
      <c r="I100" s="11">
        <f t="shared" si="5"/>
        <v>54.83870967741935</v>
      </c>
      <c r="J100" s="12">
        <f t="shared" si="6"/>
        <v>62.57560483870967</v>
      </c>
      <c r="K100" s="2" t="str">
        <f t="shared" si="7"/>
        <v>közepes (3)</v>
      </c>
    </row>
    <row r="101" spans="1:11" ht="12">
      <c r="A101" s="7" t="s">
        <v>116</v>
      </c>
      <c r="B101" s="8">
        <v>25</v>
      </c>
      <c r="C101" s="9">
        <v>0</v>
      </c>
      <c r="D101" s="10">
        <v>0</v>
      </c>
      <c r="E101" s="10">
        <v>6</v>
      </c>
      <c r="F101" s="10">
        <v>0</v>
      </c>
      <c r="G101" s="10">
        <v>4</v>
      </c>
      <c r="H101" s="10">
        <f t="shared" si="4"/>
        <v>10</v>
      </c>
      <c r="I101" s="11">
        <f t="shared" si="5"/>
        <v>16.129032258064516</v>
      </c>
      <c r="J101" s="12">
        <f t="shared" si="6"/>
        <v>27.595766129032256</v>
      </c>
      <c r="K101" s="2" t="str">
        <f t="shared" si="7"/>
        <v>elégtelen (1)</v>
      </c>
    </row>
    <row r="102" spans="1:11" ht="12">
      <c r="A102" s="7" t="s">
        <v>117</v>
      </c>
      <c r="B102" s="8">
        <v>30</v>
      </c>
      <c r="C102" s="9">
        <v>0</v>
      </c>
      <c r="D102" s="10">
        <v>2</v>
      </c>
      <c r="E102" s="10">
        <v>6</v>
      </c>
      <c r="F102" s="10">
        <v>1</v>
      </c>
      <c r="G102" s="10">
        <v>10</v>
      </c>
      <c r="H102" s="10">
        <f t="shared" si="4"/>
        <v>19</v>
      </c>
      <c r="I102" s="11">
        <f t="shared" si="5"/>
        <v>30.64516129032258</v>
      </c>
      <c r="J102" s="12">
        <f t="shared" si="6"/>
        <v>38.76008064516129</v>
      </c>
      <c r="K102" s="2" t="str">
        <f t="shared" si="7"/>
        <v>elégséges (2)</v>
      </c>
    </row>
    <row r="103" spans="1:11" ht="12">
      <c r="A103" s="7" t="s">
        <v>118</v>
      </c>
      <c r="B103" s="8">
        <v>17</v>
      </c>
      <c r="C103" s="9"/>
      <c r="D103" s="10"/>
      <c r="E103" s="10"/>
      <c r="F103" s="10"/>
      <c r="G103" s="10"/>
      <c r="H103" s="10">
        <f t="shared" si="4"/>
        <v>0</v>
      </c>
      <c r="I103" s="11">
        <f t="shared" si="5"/>
        <v>0</v>
      </c>
      <c r="J103" s="12">
        <f t="shared" si="6"/>
        <v>13.28125</v>
      </c>
      <c r="K103" s="2" t="str">
        <f t="shared" si="7"/>
        <v>elégtelen (1)</v>
      </c>
    </row>
    <row r="104" spans="1:11" ht="12">
      <c r="A104" s="7" t="s">
        <v>119</v>
      </c>
      <c r="B104" s="8">
        <v>23</v>
      </c>
      <c r="C104" s="9">
        <v>7</v>
      </c>
      <c r="D104" s="10">
        <v>0</v>
      </c>
      <c r="E104" s="10">
        <v>4</v>
      </c>
      <c r="F104" s="10">
        <v>7</v>
      </c>
      <c r="G104" s="10">
        <v>2</v>
      </c>
      <c r="H104" s="10">
        <f t="shared" si="4"/>
        <v>20</v>
      </c>
      <c r="I104" s="11">
        <f t="shared" si="5"/>
        <v>32.25806451612903</v>
      </c>
      <c r="J104" s="12">
        <f t="shared" si="6"/>
        <v>34.09778225806451</v>
      </c>
      <c r="K104" s="2" t="str">
        <f t="shared" si="7"/>
        <v>elégséges (2)</v>
      </c>
    </row>
    <row r="105" spans="1:11" ht="12">
      <c r="A105" s="7" t="s">
        <v>120</v>
      </c>
      <c r="B105" s="8">
        <v>40</v>
      </c>
      <c r="C105" s="9">
        <v>2</v>
      </c>
      <c r="D105" s="10">
        <v>4</v>
      </c>
      <c r="E105" s="10">
        <v>7</v>
      </c>
      <c r="F105" s="10">
        <v>9</v>
      </c>
      <c r="G105" s="10">
        <v>8</v>
      </c>
      <c r="H105" s="10">
        <f t="shared" si="4"/>
        <v>30</v>
      </c>
      <c r="I105" s="11">
        <f t="shared" si="5"/>
        <v>48.38709677419355</v>
      </c>
      <c r="J105" s="12">
        <f t="shared" si="6"/>
        <v>55.443548387096776</v>
      </c>
      <c r="K105" s="2" t="str">
        <f t="shared" si="7"/>
        <v>közepes (3)</v>
      </c>
    </row>
    <row r="106" spans="1:11" ht="12">
      <c r="A106" s="7" t="s">
        <v>121</v>
      </c>
      <c r="B106" s="8">
        <v>39</v>
      </c>
      <c r="C106" s="9">
        <v>0</v>
      </c>
      <c r="D106" s="10">
        <v>14</v>
      </c>
      <c r="E106" s="10">
        <v>9</v>
      </c>
      <c r="F106" s="10">
        <v>5</v>
      </c>
      <c r="G106" s="10">
        <v>4</v>
      </c>
      <c r="H106" s="10">
        <f t="shared" si="4"/>
        <v>32</v>
      </c>
      <c r="I106" s="11">
        <f t="shared" si="5"/>
        <v>51.61290322580645</v>
      </c>
      <c r="J106" s="12">
        <f t="shared" si="6"/>
        <v>56.275201612903224</v>
      </c>
      <c r="K106" s="2" t="str">
        <f t="shared" si="7"/>
        <v>közepes (3)</v>
      </c>
    </row>
    <row r="107" spans="1:11" ht="12">
      <c r="A107" s="7" t="s">
        <v>122</v>
      </c>
      <c r="B107" s="8">
        <v>32</v>
      </c>
      <c r="C107" s="9">
        <v>8</v>
      </c>
      <c r="D107" s="10">
        <v>0</v>
      </c>
      <c r="E107" s="10">
        <v>4</v>
      </c>
      <c r="F107" s="10">
        <v>7</v>
      </c>
      <c r="G107" s="10">
        <v>7</v>
      </c>
      <c r="H107" s="10">
        <f t="shared" si="4"/>
        <v>26</v>
      </c>
      <c r="I107" s="11">
        <f t="shared" si="5"/>
        <v>41.935483870967744</v>
      </c>
      <c r="J107" s="12">
        <f t="shared" si="6"/>
        <v>45.96774193548387</v>
      </c>
      <c r="K107" s="2" t="str">
        <f t="shared" si="7"/>
        <v>elégséges (2)</v>
      </c>
    </row>
    <row r="108" spans="1:11" ht="12">
      <c r="A108" s="7" t="s">
        <v>123</v>
      </c>
      <c r="B108" s="8">
        <v>0</v>
      </c>
      <c r="C108" s="9"/>
      <c r="D108" s="10"/>
      <c r="E108" s="10"/>
      <c r="F108" s="10"/>
      <c r="G108" s="10"/>
      <c r="H108" s="10">
        <f t="shared" si="4"/>
        <v>0</v>
      </c>
      <c r="I108" s="11">
        <f t="shared" si="5"/>
        <v>0</v>
      </c>
      <c r="J108" s="12">
        <f t="shared" si="6"/>
        <v>0</v>
      </c>
      <c r="K108" s="2" t="str">
        <f t="shared" si="7"/>
        <v>elégtelen (1)</v>
      </c>
    </row>
    <row r="109" spans="1:11" ht="12">
      <c r="A109" s="7" t="s">
        <v>124</v>
      </c>
      <c r="B109" s="8">
        <v>0</v>
      </c>
      <c r="C109" s="9"/>
      <c r="D109" s="10"/>
      <c r="E109" s="10"/>
      <c r="F109" s="10"/>
      <c r="G109" s="10"/>
      <c r="H109" s="10">
        <f t="shared" si="4"/>
        <v>0</v>
      </c>
      <c r="I109" s="11">
        <f t="shared" si="5"/>
        <v>0</v>
      </c>
      <c r="J109" s="12">
        <f t="shared" si="6"/>
        <v>0</v>
      </c>
      <c r="K109" s="2" t="str">
        <f t="shared" si="7"/>
        <v>elégtelen (1)</v>
      </c>
    </row>
    <row r="110" spans="1:11" ht="12">
      <c r="A110" s="7" t="s">
        <v>125</v>
      </c>
      <c r="B110" s="8">
        <v>39</v>
      </c>
      <c r="C110" s="9">
        <v>11</v>
      </c>
      <c r="D110" s="10">
        <v>11</v>
      </c>
      <c r="E110" s="10">
        <v>10</v>
      </c>
      <c r="F110" s="10">
        <v>2</v>
      </c>
      <c r="G110" s="10">
        <v>10</v>
      </c>
      <c r="H110" s="10">
        <f t="shared" si="4"/>
        <v>44</v>
      </c>
      <c r="I110" s="11">
        <f t="shared" si="5"/>
        <v>70.96774193548387</v>
      </c>
      <c r="J110" s="12">
        <f t="shared" si="6"/>
        <v>65.95262096774194</v>
      </c>
      <c r="K110" s="2" t="str">
        <f t="shared" si="7"/>
        <v>közepes (3)</v>
      </c>
    </row>
    <row r="111" spans="1:11" ht="12">
      <c r="A111" s="7" t="s">
        <v>126</v>
      </c>
      <c r="B111" s="8">
        <v>0</v>
      </c>
      <c r="C111" s="9"/>
      <c r="D111" s="10"/>
      <c r="E111" s="10"/>
      <c r="F111" s="10"/>
      <c r="G111" s="10"/>
      <c r="H111" s="10">
        <f t="shared" si="4"/>
        <v>0</v>
      </c>
      <c r="I111" s="11">
        <f t="shared" si="5"/>
        <v>0</v>
      </c>
      <c r="J111" s="12">
        <f t="shared" si="6"/>
        <v>0</v>
      </c>
      <c r="K111" s="2" t="str">
        <f t="shared" si="7"/>
        <v>elégtelen (1)</v>
      </c>
    </row>
    <row r="112" spans="1:11" ht="12">
      <c r="A112" s="7" t="s">
        <v>127</v>
      </c>
      <c r="B112" s="8">
        <v>32</v>
      </c>
      <c r="C112" s="9">
        <v>4</v>
      </c>
      <c r="D112" s="10">
        <v>3</v>
      </c>
      <c r="E112" s="10">
        <v>6</v>
      </c>
      <c r="F112" s="10">
        <v>4</v>
      </c>
      <c r="G112" s="10">
        <v>2</v>
      </c>
      <c r="H112" s="10">
        <f t="shared" si="4"/>
        <v>19</v>
      </c>
      <c r="I112" s="11">
        <f t="shared" si="5"/>
        <v>30.64516129032258</v>
      </c>
      <c r="J112" s="12">
        <f t="shared" si="6"/>
        <v>40.32258064516129</v>
      </c>
      <c r="K112" s="2" t="str">
        <f t="shared" si="7"/>
        <v>elégséges (2)</v>
      </c>
    </row>
    <row r="113" spans="1:11" ht="12">
      <c r="A113" s="7" t="s">
        <v>128</v>
      </c>
      <c r="B113" s="8">
        <v>19</v>
      </c>
      <c r="C113" s="9">
        <v>3</v>
      </c>
      <c r="D113" s="10">
        <v>3</v>
      </c>
      <c r="E113" s="10">
        <v>3</v>
      </c>
      <c r="F113" s="10">
        <v>4</v>
      </c>
      <c r="G113" s="10">
        <v>6</v>
      </c>
      <c r="H113" s="10">
        <f t="shared" si="4"/>
        <v>19</v>
      </c>
      <c r="I113" s="11">
        <f t="shared" si="5"/>
        <v>30.64516129032258</v>
      </c>
      <c r="J113" s="12">
        <f t="shared" si="6"/>
        <v>30.16633064516129</v>
      </c>
      <c r="K113" s="2" t="str">
        <f t="shared" si="7"/>
        <v>elégtelen (1)</v>
      </c>
    </row>
    <row r="114" spans="1:11" ht="12">
      <c r="A114" s="7" t="s">
        <v>129</v>
      </c>
      <c r="B114" s="8">
        <v>28</v>
      </c>
      <c r="C114" s="9">
        <v>4</v>
      </c>
      <c r="D114" s="10">
        <v>0</v>
      </c>
      <c r="E114" s="10">
        <v>0</v>
      </c>
      <c r="F114" s="10">
        <v>0</v>
      </c>
      <c r="G114" s="10">
        <v>3</v>
      </c>
      <c r="H114" s="10">
        <f t="shared" si="4"/>
        <v>7</v>
      </c>
      <c r="I114" s="11">
        <f t="shared" si="5"/>
        <v>11.29032258064516</v>
      </c>
      <c r="J114" s="12">
        <f t="shared" si="6"/>
        <v>27.52016129032258</v>
      </c>
      <c r="K114" s="2" t="str">
        <f t="shared" si="7"/>
        <v>elégtelen (1)</v>
      </c>
    </row>
    <row r="115" spans="1:11" ht="12">
      <c r="A115" s="7" t="s">
        <v>130</v>
      </c>
      <c r="B115" s="8">
        <v>0</v>
      </c>
      <c r="C115" s="9"/>
      <c r="D115" s="10"/>
      <c r="E115" s="10"/>
      <c r="F115" s="10"/>
      <c r="G115" s="10"/>
      <c r="H115" s="10">
        <f t="shared" si="4"/>
        <v>0</v>
      </c>
      <c r="I115" s="11">
        <f t="shared" si="5"/>
        <v>0</v>
      </c>
      <c r="J115" s="12">
        <f t="shared" si="6"/>
        <v>0</v>
      </c>
      <c r="K115" s="2" t="str">
        <f t="shared" si="7"/>
        <v>elégtelen (1)</v>
      </c>
    </row>
    <row r="116" spans="1:11" ht="12">
      <c r="A116" s="7" t="s">
        <v>131</v>
      </c>
      <c r="B116" s="8">
        <v>11</v>
      </c>
      <c r="C116" s="9">
        <v>5</v>
      </c>
      <c r="D116" s="10">
        <v>0</v>
      </c>
      <c r="E116" s="10">
        <v>4</v>
      </c>
      <c r="F116" s="10">
        <v>7</v>
      </c>
      <c r="G116" s="10">
        <v>0</v>
      </c>
      <c r="H116" s="10">
        <f t="shared" si="4"/>
        <v>16</v>
      </c>
      <c r="I116" s="11">
        <f t="shared" si="5"/>
        <v>25.806451612903224</v>
      </c>
      <c r="J116" s="12">
        <f t="shared" si="6"/>
        <v>21.496975806451612</v>
      </c>
      <c r="K116" s="2" t="str">
        <f t="shared" si="7"/>
        <v>elégtelen (1)</v>
      </c>
    </row>
    <row r="117" spans="1:11" ht="12">
      <c r="A117" s="7" t="s">
        <v>132</v>
      </c>
      <c r="B117" s="8">
        <v>0</v>
      </c>
      <c r="C117" s="9"/>
      <c r="D117" s="10"/>
      <c r="E117" s="10"/>
      <c r="F117" s="10"/>
      <c r="G117" s="10"/>
      <c r="H117" s="10">
        <f t="shared" si="4"/>
        <v>0</v>
      </c>
      <c r="I117" s="11">
        <f t="shared" si="5"/>
        <v>0</v>
      </c>
      <c r="J117" s="12">
        <f t="shared" si="6"/>
        <v>0</v>
      </c>
      <c r="K117" s="2" t="str">
        <f t="shared" si="7"/>
        <v>elégtelen (1)</v>
      </c>
    </row>
    <row r="118" spans="1:11" ht="12">
      <c r="A118" s="7" t="s">
        <v>133</v>
      </c>
      <c r="B118" s="8">
        <v>18</v>
      </c>
      <c r="C118" s="9">
        <v>0</v>
      </c>
      <c r="D118" s="10">
        <v>0</v>
      </c>
      <c r="E118" s="10">
        <v>0</v>
      </c>
      <c r="F118" s="10">
        <v>0</v>
      </c>
      <c r="G118" s="10">
        <v>5</v>
      </c>
      <c r="H118" s="10">
        <f t="shared" si="4"/>
        <v>5</v>
      </c>
      <c r="I118" s="11">
        <f t="shared" si="5"/>
        <v>8.064516129032258</v>
      </c>
      <c r="J118" s="12">
        <f t="shared" si="6"/>
        <v>18.094758064516128</v>
      </c>
      <c r="K118" s="2" t="str">
        <f t="shared" si="7"/>
        <v>elégtelen (1)</v>
      </c>
    </row>
    <row r="119" spans="1:11" ht="12">
      <c r="A119" s="7" t="s">
        <v>134</v>
      </c>
      <c r="B119" s="8">
        <v>36</v>
      </c>
      <c r="C119" s="9">
        <v>3</v>
      </c>
      <c r="D119" s="10">
        <v>15</v>
      </c>
      <c r="E119" s="10">
        <v>4</v>
      </c>
      <c r="F119" s="10">
        <v>6</v>
      </c>
      <c r="G119" s="10">
        <v>5</v>
      </c>
      <c r="H119" s="10">
        <f t="shared" si="4"/>
        <v>33</v>
      </c>
      <c r="I119" s="11">
        <f t="shared" si="5"/>
        <v>53.2258064516129</v>
      </c>
      <c r="J119" s="12">
        <f t="shared" si="6"/>
        <v>54.73790322580645</v>
      </c>
      <c r="K119" s="2" t="str">
        <f t="shared" si="7"/>
        <v>közepes (3)</v>
      </c>
    </row>
    <row r="120" spans="1:11" ht="12">
      <c r="A120" s="7" t="s">
        <v>135</v>
      </c>
      <c r="B120" s="8">
        <v>31</v>
      </c>
      <c r="C120" s="9">
        <v>7</v>
      </c>
      <c r="D120" s="10">
        <v>3</v>
      </c>
      <c r="E120" s="10">
        <v>7</v>
      </c>
      <c r="F120" s="10">
        <v>6</v>
      </c>
      <c r="G120" s="10">
        <v>8</v>
      </c>
      <c r="H120" s="10">
        <f t="shared" si="4"/>
        <v>31</v>
      </c>
      <c r="I120" s="11">
        <f t="shared" si="5"/>
        <v>50</v>
      </c>
      <c r="J120" s="12">
        <f t="shared" si="6"/>
        <v>49.21875</v>
      </c>
      <c r="K120" s="2" t="str">
        <f t="shared" si="7"/>
        <v>elégséges (2)</v>
      </c>
    </row>
    <row r="121" spans="1:11" ht="12">
      <c r="A121" s="7" t="s">
        <v>136</v>
      </c>
      <c r="B121" s="8">
        <v>48</v>
      </c>
      <c r="C121" s="9">
        <v>4</v>
      </c>
      <c r="D121" s="10">
        <v>11</v>
      </c>
      <c r="E121" s="10">
        <v>4</v>
      </c>
      <c r="F121" s="10">
        <v>6</v>
      </c>
      <c r="G121" s="10">
        <v>9</v>
      </c>
      <c r="H121" s="10">
        <f t="shared" si="4"/>
        <v>34</v>
      </c>
      <c r="I121" s="11">
        <f t="shared" si="5"/>
        <v>54.83870967741935</v>
      </c>
      <c r="J121" s="12">
        <f t="shared" si="6"/>
        <v>64.91935483870968</v>
      </c>
      <c r="K121" s="2" t="str">
        <f t="shared" si="7"/>
        <v>közepes (3)</v>
      </c>
    </row>
    <row r="122" spans="1:11" ht="12">
      <c r="A122" s="7" t="s">
        <v>137</v>
      </c>
      <c r="B122" s="8">
        <v>13</v>
      </c>
      <c r="C122" s="9">
        <v>0</v>
      </c>
      <c r="D122" s="10">
        <v>0</v>
      </c>
      <c r="E122" s="10">
        <v>0</v>
      </c>
      <c r="F122" s="10">
        <v>0</v>
      </c>
      <c r="G122" s="10">
        <v>2</v>
      </c>
      <c r="H122" s="10">
        <f t="shared" si="4"/>
        <v>2</v>
      </c>
      <c r="I122" s="11">
        <f t="shared" si="5"/>
        <v>3.225806451612903</v>
      </c>
      <c r="J122" s="12">
        <f t="shared" si="6"/>
        <v>11.769153225806452</v>
      </c>
      <c r="K122" s="2" t="str">
        <f t="shared" si="7"/>
        <v>elégtelen (1)</v>
      </c>
    </row>
    <row r="123" spans="1:11" ht="12">
      <c r="A123" s="7" t="s">
        <v>138</v>
      </c>
      <c r="B123" s="8">
        <v>28</v>
      </c>
      <c r="C123" s="9">
        <v>1</v>
      </c>
      <c r="D123" s="10">
        <v>9</v>
      </c>
      <c r="E123" s="10">
        <v>5</v>
      </c>
      <c r="F123" s="10">
        <v>2</v>
      </c>
      <c r="G123" s="10">
        <v>6</v>
      </c>
      <c r="H123" s="10">
        <f t="shared" si="4"/>
        <v>23</v>
      </c>
      <c r="I123" s="11">
        <f t="shared" si="5"/>
        <v>37.096774193548384</v>
      </c>
      <c r="J123" s="12">
        <f t="shared" si="6"/>
        <v>40.42338709677419</v>
      </c>
      <c r="K123" s="2" t="str">
        <f t="shared" si="7"/>
        <v>elégséges (2)</v>
      </c>
    </row>
    <row r="124" spans="1:11" ht="12">
      <c r="A124" s="7" t="s">
        <v>139</v>
      </c>
      <c r="B124" s="8">
        <v>22</v>
      </c>
      <c r="C124" s="9">
        <v>10</v>
      </c>
      <c r="D124" s="10">
        <v>0</v>
      </c>
      <c r="E124" s="10">
        <v>7</v>
      </c>
      <c r="F124" s="10">
        <v>0</v>
      </c>
      <c r="G124" s="10">
        <v>5</v>
      </c>
      <c r="H124" s="10">
        <f t="shared" si="4"/>
        <v>22</v>
      </c>
      <c r="I124" s="11">
        <f t="shared" si="5"/>
        <v>35.483870967741936</v>
      </c>
      <c r="J124" s="12">
        <f t="shared" si="6"/>
        <v>34.92943548387097</v>
      </c>
      <c r="K124" s="2" t="str">
        <f t="shared" si="7"/>
        <v>elégséges (2)</v>
      </c>
    </row>
    <row r="125" spans="1:11" ht="12">
      <c r="A125" s="7" t="s">
        <v>140</v>
      </c>
      <c r="B125" s="8">
        <v>24</v>
      </c>
      <c r="C125" s="9">
        <v>0</v>
      </c>
      <c r="D125" s="10">
        <v>4</v>
      </c>
      <c r="E125" s="10">
        <v>3</v>
      </c>
      <c r="F125" s="10">
        <v>1</v>
      </c>
      <c r="G125" s="10">
        <v>3</v>
      </c>
      <c r="H125" s="10">
        <f t="shared" si="4"/>
        <v>11</v>
      </c>
      <c r="I125" s="11">
        <f t="shared" si="5"/>
        <v>17.741935483870968</v>
      </c>
      <c r="J125" s="12">
        <f t="shared" si="6"/>
        <v>27.620967741935488</v>
      </c>
      <c r="K125" s="2" t="str">
        <f t="shared" si="7"/>
        <v>elégtelen (1)</v>
      </c>
    </row>
    <row r="126" spans="1:11" ht="12">
      <c r="A126" s="7" t="s">
        <v>141</v>
      </c>
      <c r="B126" s="8">
        <v>36</v>
      </c>
      <c r="C126" s="9">
        <v>4</v>
      </c>
      <c r="D126" s="10">
        <v>7</v>
      </c>
      <c r="E126" s="10">
        <v>6</v>
      </c>
      <c r="F126" s="10">
        <v>0</v>
      </c>
      <c r="G126" s="10">
        <v>10</v>
      </c>
      <c r="H126" s="10">
        <f t="shared" si="4"/>
        <v>27</v>
      </c>
      <c r="I126" s="11">
        <f t="shared" si="5"/>
        <v>43.54838709677419</v>
      </c>
      <c r="J126" s="12">
        <f t="shared" si="6"/>
        <v>49.8991935483871</v>
      </c>
      <c r="K126" s="2" t="str">
        <f t="shared" si="7"/>
        <v>elégséges (2)</v>
      </c>
    </row>
    <row r="127" spans="1:11" ht="12">
      <c r="A127" s="7" t="s">
        <v>142</v>
      </c>
      <c r="B127" s="8">
        <v>19</v>
      </c>
      <c r="C127" s="9">
        <v>7</v>
      </c>
      <c r="D127" s="10">
        <v>0</v>
      </c>
      <c r="E127" s="10">
        <v>3</v>
      </c>
      <c r="F127" s="10">
        <v>10</v>
      </c>
      <c r="G127" s="10">
        <v>7</v>
      </c>
      <c r="H127" s="10">
        <f t="shared" si="4"/>
        <v>27</v>
      </c>
      <c r="I127" s="11">
        <f t="shared" si="5"/>
        <v>43.54838709677419</v>
      </c>
      <c r="J127" s="12">
        <f t="shared" si="6"/>
        <v>36.6179435483871</v>
      </c>
      <c r="K127" s="2" t="str">
        <f t="shared" si="7"/>
        <v>elégséges (2)</v>
      </c>
    </row>
    <row r="128" spans="1:11" ht="12">
      <c r="A128" s="7" t="s">
        <v>143</v>
      </c>
      <c r="B128" s="8">
        <v>26</v>
      </c>
      <c r="C128" s="9">
        <v>6</v>
      </c>
      <c r="D128" s="10">
        <v>0</v>
      </c>
      <c r="E128" s="10">
        <v>5</v>
      </c>
      <c r="F128" s="10">
        <v>5</v>
      </c>
      <c r="G128" s="10">
        <v>4</v>
      </c>
      <c r="H128" s="10">
        <f t="shared" si="4"/>
        <v>20</v>
      </c>
      <c r="I128" s="11">
        <f t="shared" si="5"/>
        <v>32.25806451612903</v>
      </c>
      <c r="J128" s="12">
        <f t="shared" si="6"/>
        <v>36.44153225806451</v>
      </c>
      <c r="K128" s="2" t="str">
        <f t="shared" si="7"/>
        <v>elégséges (2)</v>
      </c>
    </row>
    <row r="129" spans="1:11" ht="12">
      <c r="A129" s="7" t="s">
        <v>144</v>
      </c>
      <c r="B129" s="8">
        <v>8</v>
      </c>
      <c r="C129" s="9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4"/>
        <v>0</v>
      </c>
      <c r="I129" s="11">
        <f t="shared" si="5"/>
        <v>0</v>
      </c>
      <c r="J129" s="12">
        <f t="shared" si="6"/>
        <v>6.25</v>
      </c>
      <c r="K129" s="2" t="str">
        <f t="shared" si="7"/>
        <v>elégtelen (1)</v>
      </c>
    </row>
    <row r="130" spans="1:11" ht="12">
      <c r="A130" s="7" t="s">
        <v>145</v>
      </c>
      <c r="B130" s="8">
        <v>18</v>
      </c>
      <c r="C130" s="9"/>
      <c r="D130" s="10"/>
      <c r="E130" s="10"/>
      <c r="F130" s="10"/>
      <c r="G130" s="10"/>
      <c r="H130" s="10">
        <f t="shared" si="4"/>
        <v>0</v>
      </c>
      <c r="I130" s="11">
        <f t="shared" si="5"/>
        <v>0</v>
      </c>
      <c r="J130" s="12">
        <f t="shared" si="6"/>
        <v>14.0625</v>
      </c>
      <c r="K130" s="2" t="str">
        <f t="shared" si="7"/>
        <v>elégtelen (1)</v>
      </c>
    </row>
    <row r="131" spans="1:11" ht="12">
      <c r="A131" s="7" t="s">
        <v>146</v>
      </c>
      <c r="B131" s="8">
        <v>24</v>
      </c>
      <c r="C131" s="9">
        <v>0</v>
      </c>
      <c r="D131" s="10">
        <v>4</v>
      </c>
      <c r="E131" s="10">
        <v>4</v>
      </c>
      <c r="F131" s="10">
        <v>0</v>
      </c>
      <c r="G131" s="10">
        <v>1</v>
      </c>
      <c r="H131" s="10">
        <f aca="true" t="shared" si="8" ref="H131:H194">SUM(C131:G131)</f>
        <v>9</v>
      </c>
      <c r="I131" s="11">
        <f aca="true" t="shared" si="9" ref="I131:I194">H131/62*100</f>
        <v>14.516129032258066</v>
      </c>
      <c r="J131" s="12">
        <f aca="true" t="shared" si="10" ref="J131:J194">(B131/64+H131/62)*50</f>
        <v>26.008064516129032</v>
      </c>
      <c r="K131" s="2" t="str">
        <f aca="true" t="shared" si="11" ref="K131:K194">VLOOKUP(J131,$M$10:$O$14,3)</f>
        <v>elégtelen (1)</v>
      </c>
    </row>
    <row r="132" spans="1:11" ht="12">
      <c r="A132" s="7" t="s">
        <v>147</v>
      </c>
      <c r="B132" s="8">
        <v>0</v>
      </c>
      <c r="C132" s="9"/>
      <c r="D132" s="10"/>
      <c r="E132" s="10"/>
      <c r="F132" s="10"/>
      <c r="G132" s="10"/>
      <c r="H132" s="10">
        <f t="shared" si="8"/>
        <v>0</v>
      </c>
      <c r="I132" s="11">
        <f t="shared" si="9"/>
        <v>0</v>
      </c>
      <c r="J132" s="12">
        <f t="shared" si="10"/>
        <v>0</v>
      </c>
      <c r="K132" s="2" t="str">
        <f t="shared" si="11"/>
        <v>elégtelen (1)</v>
      </c>
    </row>
    <row r="133" spans="1:11" ht="12">
      <c r="A133" s="7" t="s">
        <v>148</v>
      </c>
      <c r="B133" s="8">
        <v>27</v>
      </c>
      <c r="C133" s="9">
        <v>11</v>
      </c>
      <c r="D133" s="10">
        <v>3</v>
      </c>
      <c r="E133" s="10">
        <v>10</v>
      </c>
      <c r="F133" s="10">
        <v>5</v>
      </c>
      <c r="G133" s="10">
        <v>5</v>
      </c>
      <c r="H133" s="10">
        <f t="shared" si="8"/>
        <v>34</v>
      </c>
      <c r="I133" s="11">
        <f t="shared" si="9"/>
        <v>54.83870967741935</v>
      </c>
      <c r="J133" s="12">
        <f t="shared" si="10"/>
        <v>48.51310483870967</v>
      </c>
      <c r="K133" s="2" t="str">
        <f t="shared" si="11"/>
        <v>elégséges (2)</v>
      </c>
    </row>
    <row r="134" spans="1:11" ht="12">
      <c r="A134" s="7" t="s">
        <v>149</v>
      </c>
      <c r="B134" s="8">
        <v>22</v>
      </c>
      <c r="C134" s="9">
        <v>3</v>
      </c>
      <c r="D134" s="10">
        <v>0</v>
      </c>
      <c r="E134" s="10">
        <v>7</v>
      </c>
      <c r="F134" s="10">
        <v>0</v>
      </c>
      <c r="G134" s="10">
        <v>4</v>
      </c>
      <c r="H134" s="10">
        <f t="shared" si="8"/>
        <v>14</v>
      </c>
      <c r="I134" s="11">
        <f t="shared" si="9"/>
        <v>22.58064516129032</v>
      </c>
      <c r="J134" s="12">
        <f t="shared" si="10"/>
        <v>28.477822580645164</v>
      </c>
      <c r="K134" s="2" t="str">
        <f t="shared" si="11"/>
        <v>elégtelen (1)</v>
      </c>
    </row>
    <row r="135" spans="1:11" ht="12">
      <c r="A135" s="7" t="s">
        <v>150</v>
      </c>
      <c r="B135" s="8">
        <v>20</v>
      </c>
      <c r="C135" s="9">
        <v>3</v>
      </c>
      <c r="D135" s="10">
        <v>12</v>
      </c>
      <c r="E135" s="10">
        <v>7</v>
      </c>
      <c r="F135" s="10">
        <v>7</v>
      </c>
      <c r="G135" s="10">
        <v>5</v>
      </c>
      <c r="H135" s="10">
        <f t="shared" si="8"/>
        <v>34</v>
      </c>
      <c r="I135" s="11">
        <f t="shared" si="9"/>
        <v>54.83870967741935</v>
      </c>
      <c r="J135" s="12">
        <f t="shared" si="10"/>
        <v>43.04435483870967</v>
      </c>
      <c r="K135" s="2" t="str">
        <f t="shared" si="11"/>
        <v>elégséges (2)</v>
      </c>
    </row>
    <row r="136" spans="1:11" ht="12">
      <c r="A136" s="7" t="s">
        <v>151</v>
      </c>
      <c r="B136" s="8">
        <v>19</v>
      </c>
      <c r="C136" s="9">
        <v>8</v>
      </c>
      <c r="D136" s="10">
        <v>0</v>
      </c>
      <c r="E136" s="10">
        <v>0</v>
      </c>
      <c r="F136" s="10">
        <v>5</v>
      </c>
      <c r="G136" s="10">
        <v>1</v>
      </c>
      <c r="H136" s="10">
        <f t="shared" si="8"/>
        <v>14</v>
      </c>
      <c r="I136" s="11">
        <f t="shared" si="9"/>
        <v>22.58064516129032</v>
      </c>
      <c r="J136" s="12">
        <f t="shared" si="10"/>
        <v>26.134072580645164</v>
      </c>
      <c r="K136" s="2" t="str">
        <f t="shared" si="11"/>
        <v>elégtelen (1)</v>
      </c>
    </row>
    <row r="137" spans="1:11" ht="12">
      <c r="A137" s="7" t="s">
        <v>152</v>
      </c>
      <c r="B137" s="8">
        <v>29</v>
      </c>
      <c r="C137" s="9">
        <v>0</v>
      </c>
      <c r="D137" s="10">
        <v>0</v>
      </c>
      <c r="E137" s="10">
        <v>1</v>
      </c>
      <c r="F137" s="10">
        <v>0</v>
      </c>
      <c r="G137" s="10">
        <v>7</v>
      </c>
      <c r="H137" s="10">
        <f t="shared" si="8"/>
        <v>8</v>
      </c>
      <c r="I137" s="11">
        <f t="shared" si="9"/>
        <v>12.903225806451612</v>
      </c>
      <c r="J137" s="12">
        <f t="shared" si="10"/>
        <v>29.107862903225808</v>
      </c>
      <c r="K137" s="2" t="str">
        <f t="shared" si="11"/>
        <v>elégtelen (1)</v>
      </c>
    </row>
    <row r="138" spans="1:11" ht="12">
      <c r="A138" s="7" t="s">
        <v>153</v>
      </c>
      <c r="B138" s="8">
        <v>48</v>
      </c>
      <c r="C138" s="9">
        <v>10</v>
      </c>
      <c r="D138" s="10">
        <v>15</v>
      </c>
      <c r="E138" s="10">
        <v>10</v>
      </c>
      <c r="F138" s="10">
        <v>5</v>
      </c>
      <c r="G138" s="10">
        <v>11</v>
      </c>
      <c r="H138" s="10">
        <f t="shared" si="8"/>
        <v>51</v>
      </c>
      <c r="I138" s="11">
        <f t="shared" si="9"/>
        <v>82.25806451612904</v>
      </c>
      <c r="J138" s="12">
        <f t="shared" si="10"/>
        <v>78.62903225806453</v>
      </c>
      <c r="K138" s="2" t="str">
        <f t="shared" si="11"/>
        <v>jó (4)</v>
      </c>
    </row>
    <row r="139" spans="1:11" ht="12">
      <c r="A139" s="7" t="s">
        <v>154</v>
      </c>
      <c r="B139" s="8">
        <v>32</v>
      </c>
      <c r="C139" s="9">
        <v>9</v>
      </c>
      <c r="D139" s="10">
        <v>5</v>
      </c>
      <c r="E139" s="10">
        <v>0</v>
      </c>
      <c r="F139" s="10">
        <v>0</v>
      </c>
      <c r="G139" s="10">
        <v>6</v>
      </c>
      <c r="H139" s="10">
        <f t="shared" si="8"/>
        <v>20</v>
      </c>
      <c r="I139" s="11">
        <f t="shared" si="9"/>
        <v>32.25806451612903</v>
      </c>
      <c r="J139" s="12">
        <f t="shared" si="10"/>
        <v>41.12903225806451</v>
      </c>
      <c r="K139" s="2" t="str">
        <f t="shared" si="11"/>
        <v>elégséges (2)</v>
      </c>
    </row>
    <row r="140" spans="1:11" ht="12">
      <c r="A140" s="7" t="s">
        <v>155</v>
      </c>
      <c r="B140" s="8">
        <v>18</v>
      </c>
      <c r="C140" s="9">
        <v>7</v>
      </c>
      <c r="D140" s="10">
        <v>1</v>
      </c>
      <c r="E140" s="10">
        <v>4</v>
      </c>
      <c r="F140" s="10">
        <v>7</v>
      </c>
      <c r="G140" s="10">
        <v>1</v>
      </c>
      <c r="H140" s="10">
        <f t="shared" si="8"/>
        <v>20</v>
      </c>
      <c r="I140" s="11">
        <f t="shared" si="9"/>
        <v>32.25806451612903</v>
      </c>
      <c r="J140" s="12">
        <f t="shared" si="10"/>
        <v>30.191532258064512</v>
      </c>
      <c r="K140" s="2" t="str">
        <f t="shared" si="11"/>
        <v>elégtelen (1)</v>
      </c>
    </row>
    <row r="141" spans="1:11" ht="12">
      <c r="A141" s="7" t="s">
        <v>156</v>
      </c>
      <c r="B141" s="8">
        <v>16</v>
      </c>
      <c r="C141" s="9">
        <v>3</v>
      </c>
      <c r="D141" s="10">
        <v>6</v>
      </c>
      <c r="E141" s="10">
        <v>6</v>
      </c>
      <c r="F141" s="10">
        <v>0</v>
      </c>
      <c r="G141" s="10">
        <v>5</v>
      </c>
      <c r="H141" s="10">
        <f t="shared" si="8"/>
        <v>20</v>
      </c>
      <c r="I141" s="11">
        <f t="shared" si="9"/>
        <v>32.25806451612903</v>
      </c>
      <c r="J141" s="12">
        <f t="shared" si="10"/>
        <v>28.629032258064512</v>
      </c>
      <c r="K141" s="2" t="str">
        <f t="shared" si="11"/>
        <v>elégtelen (1)</v>
      </c>
    </row>
    <row r="142" spans="1:11" ht="12">
      <c r="A142" s="7" t="s">
        <v>157</v>
      </c>
      <c r="B142" s="8">
        <v>36</v>
      </c>
      <c r="C142" s="9">
        <v>7</v>
      </c>
      <c r="D142" s="10">
        <v>4</v>
      </c>
      <c r="E142" s="10">
        <v>5</v>
      </c>
      <c r="F142" s="10">
        <v>4</v>
      </c>
      <c r="G142" s="10">
        <v>3</v>
      </c>
      <c r="H142" s="10">
        <f t="shared" si="8"/>
        <v>23</v>
      </c>
      <c r="I142" s="11">
        <f t="shared" si="9"/>
        <v>37.096774193548384</v>
      </c>
      <c r="J142" s="12">
        <f t="shared" si="10"/>
        <v>46.67338709677419</v>
      </c>
      <c r="K142" s="2" t="str">
        <f t="shared" si="11"/>
        <v>elégséges (2)</v>
      </c>
    </row>
    <row r="143" spans="1:11" ht="12">
      <c r="A143" s="7" t="s">
        <v>158</v>
      </c>
      <c r="B143" s="8">
        <v>32</v>
      </c>
      <c r="C143" s="9">
        <v>5</v>
      </c>
      <c r="D143" s="10">
        <v>3</v>
      </c>
      <c r="E143" s="10">
        <v>2</v>
      </c>
      <c r="F143" s="10">
        <v>1</v>
      </c>
      <c r="G143" s="10">
        <v>5</v>
      </c>
      <c r="H143" s="10">
        <f t="shared" si="8"/>
        <v>16</v>
      </c>
      <c r="I143" s="11">
        <f t="shared" si="9"/>
        <v>25.806451612903224</v>
      </c>
      <c r="J143" s="12">
        <f t="shared" si="10"/>
        <v>37.903225806451616</v>
      </c>
      <c r="K143" s="2" t="str">
        <f t="shared" si="11"/>
        <v>elégséges (2)</v>
      </c>
    </row>
    <row r="144" spans="1:11" ht="12">
      <c r="A144" s="7" t="s">
        <v>159</v>
      </c>
      <c r="B144" s="8">
        <v>25</v>
      </c>
      <c r="C144" s="9">
        <v>3</v>
      </c>
      <c r="D144" s="10">
        <v>0</v>
      </c>
      <c r="E144" s="10">
        <v>7</v>
      </c>
      <c r="F144" s="10">
        <v>7</v>
      </c>
      <c r="G144" s="10">
        <v>5</v>
      </c>
      <c r="H144" s="10">
        <f t="shared" si="8"/>
        <v>22</v>
      </c>
      <c r="I144" s="11">
        <f t="shared" si="9"/>
        <v>35.483870967741936</v>
      </c>
      <c r="J144" s="12">
        <f t="shared" si="10"/>
        <v>37.27318548387097</v>
      </c>
      <c r="K144" s="2" t="str">
        <f t="shared" si="11"/>
        <v>elégséges (2)</v>
      </c>
    </row>
    <row r="145" spans="1:11" ht="12">
      <c r="A145" s="7" t="s">
        <v>160</v>
      </c>
      <c r="B145" s="8">
        <v>26</v>
      </c>
      <c r="C145" s="9">
        <v>6</v>
      </c>
      <c r="D145" s="10">
        <v>3</v>
      </c>
      <c r="E145" s="10">
        <v>5</v>
      </c>
      <c r="F145" s="10">
        <v>0</v>
      </c>
      <c r="G145" s="10">
        <v>6</v>
      </c>
      <c r="H145" s="10">
        <f t="shared" si="8"/>
        <v>20</v>
      </c>
      <c r="I145" s="11">
        <f t="shared" si="9"/>
        <v>32.25806451612903</v>
      </c>
      <c r="J145" s="12">
        <f t="shared" si="10"/>
        <v>36.44153225806451</v>
      </c>
      <c r="K145" s="2" t="str">
        <f t="shared" si="11"/>
        <v>elégséges (2)</v>
      </c>
    </row>
    <row r="146" spans="1:11" ht="12">
      <c r="A146" s="7" t="s">
        <v>161</v>
      </c>
      <c r="B146" s="8">
        <v>40</v>
      </c>
      <c r="C146" s="9">
        <v>4</v>
      </c>
      <c r="D146" s="10">
        <v>15</v>
      </c>
      <c r="E146" s="10">
        <v>3</v>
      </c>
      <c r="F146" s="10">
        <v>0</v>
      </c>
      <c r="G146" s="10">
        <v>11</v>
      </c>
      <c r="H146" s="10">
        <f t="shared" si="8"/>
        <v>33</v>
      </c>
      <c r="I146" s="11">
        <f t="shared" si="9"/>
        <v>53.2258064516129</v>
      </c>
      <c r="J146" s="12">
        <f t="shared" si="10"/>
        <v>57.86290322580645</v>
      </c>
      <c r="K146" s="2" t="str">
        <f t="shared" si="11"/>
        <v>közepes (3)</v>
      </c>
    </row>
    <row r="147" spans="1:11" ht="12">
      <c r="A147" s="7" t="s">
        <v>162</v>
      </c>
      <c r="B147" s="8">
        <v>10</v>
      </c>
      <c r="C147" s="9"/>
      <c r="D147" s="10"/>
      <c r="E147" s="10"/>
      <c r="F147" s="10"/>
      <c r="G147" s="10"/>
      <c r="H147" s="10">
        <f t="shared" si="8"/>
        <v>0</v>
      </c>
      <c r="I147" s="11">
        <f t="shared" si="9"/>
        <v>0</v>
      </c>
      <c r="J147" s="12">
        <f t="shared" si="10"/>
        <v>7.8125</v>
      </c>
      <c r="K147" s="2" t="str">
        <f t="shared" si="11"/>
        <v>elégtelen (1)</v>
      </c>
    </row>
    <row r="148" spans="1:11" ht="12">
      <c r="A148" s="7" t="s">
        <v>163</v>
      </c>
      <c r="B148" s="8">
        <v>0</v>
      </c>
      <c r="C148" s="9"/>
      <c r="D148" s="10"/>
      <c r="E148" s="10"/>
      <c r="F148" s="10"/>
      <c r="G148" s="10"/>
      <c r="H148" s="10">
        <f t="shared" si="8"/>
        <v>0</v>
      </c>
      <c r="I148" s="11">
        <f t="shared" si="9"/>
        <v>0</v>
      </c>
      <c r="J148" s="12">
        <f t="shared" si="10"/>
        <v>0</v>
      </c>
      <c r="K148" s="2" t="str">
        <f t="shared" si="11"/>
        <v>elégtelen (1)</v>
      </c>
    </row>
    <row r="149" spans="1:11" ht="12">
      <c r="A149" s="7" t="s">
        <v>164</v>
      </c>
      <c r="B149" s="8">
        <v>45</v>
      </c>
      <c r="C149" s="9">
        <v>1</v>
      </c>
      <c r="D149" s="10">
        <v>13</v>
      </c>
      <c r="E149" s="10">
        <v>8</v>
      </c>
      <c r="F149" s="10">
        <v>9</v>
      </c>
      <c r="G149" s="10">
        <v>11</v>
      </c>
      <c r="H149" s="10">
        <f t="shared" si="8"/>
        <v>42</v>
      </c>
      <c r="I149" s="11">
        <f t="shared" si="9"/>
        <v>67.74193548387096</v>
      </c>
      <c r="J149" s="12">
        <f t="shared" si="10"/>
        <v>69.02721774193547</v>
      </c>
      <c r="K149" s="2" t="str">
        <f t="shared" si="11"/>
        <v>jó (4)</v>
      </c>
    </row>
    <row r="150" spans="1:11" ht="12">
      <c r="A150" s="7" t="s">
        <v>165</v>
      </c>
      <c r="B150" s="8">
        <v>17</v>
      </c>
      <c r="C150" s="9"/>
      <c r="D150" s="10"/>
      <c r="E150" s="10"/>
      <c r="F150" s="10"/>
      <c r="G150" s="10"/>
      <c r="H150" s="10">
        <f t="shared" si="8"/>
        <v>0</v>
      </c>
      <c r="I150" s="11">
        <f t="shared" si="9"/>
        <v>0</v>
      </c>
      <c r="J150" s="12">
        <f t="shared" si="10"/>
        <v>13.28125</v>
      </c>
      <c r="K150" s="2" t="str">
        <f t="shared" si="11"/>
        <v>elégtelen (1)</v>
      </c>
    </row>
    <row r="151" spans="1:11" ht="12">
      <c r="A151" s="7" t="s">
        <v>166</v>
      </c>
      <c r="B151" s="8">
        <v>49</v>
      </c>
      <c r="C151" s="9">
        <v>3</v>
      </c>
      <c r="D151" s="10">
        <v>0</v>
      </c>
      <c r="E151" s="10">
        <v>6</v>
      </c>
      <c r="F151" s="10">
        <v>4</v>
      </c>
      <c r="G151" s="10">
        <v>10</v>
      </c>
      <c r="H151" s="10">
        <f t="shared" si="8"/>
        <v>23</v>
      </c>
      <c r="I151" s="11">
        <f t="shared" si="9"/>
        <v>37.096774193548384</v>
      </c>
      <c r="J151" s="12">
        <f t="shared" si="10"/>
        <v>56.8296370967742</v>
      </c>
      <c r="K151" s="2" t="str">
        <f t="shared" si="11"/>
        <v>közepes (3)</v>
      </c>
    </row>
    <row r="152" spans="1:11" ht="12">
      <c r="A152" s="7" t="s">
        <v>167</v>
      </c>
      <c r="B152" s="8">
        <v>12</v>
      </c>
      <c r="C152" s="9">
        <v>2</v>
      </c>
      <c r="D152" s="10">
        <v>16</v>
      </c>
      <c r="E152" s="10">
        <v>5</v>
      </c>
      <c r="F152" s="10">
        <v>0</v>
      </c>
      <c r="G152" s="10">
        <v>11</v>
      </c>
      <c r="H152" s="10">
        <f t="shared" si="8"/>
        <v>34</v>
      </c>
      <c r="I152" s="11">
        <f t="shared" si="9"/>
        <v>54.83870967741935</v>
      </c>
      <c r="J152" s="12">
        <f t="shared" si="10"/>
        <v>36.79435483870967</v>
      </c>
      <c r="K152" s="2" t="str">
        <f t="shared" si="11"/>
        <v>elégséges (2)</v>
      </c>
    </row>
    <row r="153" spans="1:11" ht="12">
      <c r="A153" s="7" t="s">
        <v>168</v>
      </c>
      <c r="B153" s="8">
        <v>30</v>
      </c>
      <c r="C153" s="9">
        <v>0</v>
      </c>
      <c r="D153" s="10">
        <v>13</v>
      </c>
      <c r="E153" s="10">
        <v>9</v>
      </c>
      <c r="F153" s="10">
        <v>5</v>
      </c>
      <c r="G153" s="10">
        <v>12</v>
      </c>
      <c r="H153" s="10">
        <f t="shared" si="8"/>
        <v>39</v>
      </c>
      <c r="I153" s="11">
        <f t="shared" si="9"/>
        <v>62.903225806451616</v>
      </c>
      <c r="J153" s="12">
        <f t="shared" si="10"/>
        <v>54.8891129032258</v>
      </c>
      <c r="K153" s="2" t="str">
        <f t="shared" si="11"/>
        <v>közepes (3)</v>
      </c>
    </row>
    <row r="154" spans="1:11" ht="12">
      <c r="A154" s="7" t="s">
        <v>169</v>
      </c>
      <c r="B154" s="8">
        <v>17</v>
      </c>
      <c r="C154" s="9">
        <v>7</v>
      </c>
      <c r="D154" s="10">
        <v>12</v>
      </c>
      <c r="E154" s="10">
        <v>7</v>
      </c>
      <c r="F154" s="10">
        <v>2</v>
      </c>
      <c r="G154" s="10">
        <v>1</v>
      </c>
      <c r="H154" s="10">
        <f t="shared" si="8"/>
        <v>29</v>
      </c>
      <c r="I154" s="11">
        <f t="shared" si="9"/>
        <v>46.774193548387096</v>
      </c>
      <c r="J154" s="12">
        <f t="shared" si="10"/>
        <v>36.66834677419355</v>
      </c>
      <c r="K154" s="2" t="str">
        <f t="shared" si="11"/>
        <v>elégséges (2)</v>
      </c>
    </row>
    <row r="155" spans="1:11" ht="12">
      <c r="A155" s="7" t="s">
        <v>170</v>
      </c>
      <c r="B155" s="8">
        <v>5</v>
      </c>
      <c r="C155" s="9">
        <v>0</v>
      </c>
      <c r="D155" s="10">
        <v>0</v>
      </c>
      <c r="E155" s="10">
        <v>0</v>
      </c>
      <c r="F155" s="10">
        <v>0</v>
      </c>
      <c r="G155" s="10">
        <v>5</v>
      </c>
      <c r="H155" s="10">
        <f t="shared" si="8"/>
        <v>5</v>
      </c>
      <c r="I155" s="11">
        <f t="shared" si="9"/>
        <v>8.064516129032258</v>
      </c>
      <c r="J155" s="12">
        <f t="shared" si="10"/>
        <v>7.938508064516128</v>
      </c>
      <c r="K155" s="2" t="str">
        <f t="shared" si="11"/>
        <v>elégtelen (1)</v>
      </c>
    </row>
    <row r="156" spans="1:11" ht="12">
      <c r="A156" s="7" t="s">
        <v>171</v>
      </c>
      <c r="B156" s="8">
        <v>41</v>
      </c>
      <c r="C156" s="9">
        <v>5</v>
      </c>
      <c r="D156" s="10">
        <v>15</v>
      </c>
      <c r="E156" s="10">
        <v>11</v>
      </c>
      <c r="F156" s="10">
        <v>8</v>
      </c>
      <c r="G156" s="10">
        <v>7</v>
      </c>
      <c r="H156" s="10">
        <f t="shared" si="8"/>
        <v>46</v>
      </c>
      <c r="I156" s="11">
        <f t="shared" si="9"/>
        <v>74.19354838709677</v>
      </c>
      <c r="J156" s="12">
        <f t="shared" si="10"/>
        <v>69.12802419354838</v>
      </c>
      <c r="K156" s="2" t="str">
        <f t="shared" si="11"/>
        <v>jó (4)</v>
      </c>
    </row>
    <row r="157" spans="1:11" ht="12">
      <c r="A157" s="7" t="s">
        <v>172</v>
      </c>
      <c r="B157" s="8">
        <v>0</v>
      </c>
      <c r="C157" s="9"/>
      <c r="D157" s="10"/>
      <c r="E157" s="10"/>
      <c r="F157" s="10"/>
      <c r="G157" s="10"/>
      <c r="H157" s="10">
        <f t="shared" si="8"/>
        <v>0</v>
      </c>
      <c r="I157" s="11">
        <f t="shared" si="9"/>
        <v>0</v>
      </c>
      <c r="J157" s="12">
        <f t="shared" si="10"/>
        <v>0</v>
      </c>
      <c r="K157" s="2" t="str">
        <f t="shared" si="11"/>
        <v>elégtelen (1)</v>
      </c>
    </row>
    <row r="158" spans="1:11" ht="12">
      <c r="A158" s="7" t="s">
        <v>173</v>
      </c>
      <c r="B158" s="8">
        <v>26</v>
      </c>
      <c r="C158" s="9">
        <v>8</v>
      </c>
      <c r="D158" s="10">
        <v>3</v>
      </c>
      <c r="E158" s="10">
        <v>2</v>
      </c>
      <c r="F158" s="10">
        <v>1</v>
      </c>
      <c r="G158" s="10">
        <v>4</v>
      </c>
      <c r="H158" s="10">
        <f t="shared" si="8"/>
        <v>18</v>
      </c>
      <c r="I158" s="11">
        <f t="shared" si="9"/>
        <v>29.03225806451613</v>
      </c>
      <c r="J158" s="12">
        <f t="shared" si="10"/>
        <v>34.828629032258064</v>
      </c>
      <c r="K158" s="2" t="str">
        <f t="shared" si="11"/>
        <v>elégséges (2)</v>
      </c>
    </row>
    <row r="159" spans="1:11" ht="12">
      <c r="A159" s="7" t="s">
        <v>174</v>
      </c>
      <c r="B159" s="8">
        <v>25</v>
      </c>
      <c r="C159" s="9">
        <v>2</v>
      </c>
      <c r="D159" s="10">
        <v>9</v>
      </c>
      <c r="E159" s="10">
        <v>7</v>
      </c>
      <c r="F159" s="10">
        <v>7</v>
      </c>
      <c r="G159" s="10">
        <v>6</v>
      </c>
      <c r="H159" s="10">
        <f t="shared" si="8"/>
        <v>31</v>
      </c>
      <c r="I159" s="11">
        <f t="shared" si="9"/>
        <v>50</v>
      </c>
      <c r="J159" s="12">
        <f t="shared" si="10"/>
        <v>44.53125</v>
      </c>
      <c r="K159" s="2" t="str">
        <f t="shared" si="11"/>
        <v>elégséges (2)</v>
      </c>
    </row>
    <row r="160" spans="1:11" ht="12">
      <c r="A160" s="7" t="s">
        <v>175</v>
      </c>
      <c r="B160" s="8">
        <v>0</v>
      </c>
      <c r="C160" s="9"/>
      <c r="D160" s="10"/>
      <c r="E160" s="10"/>
      <c r="F160" s="10"/>
      <c r="G160" s="10"/>
      <c r="H160" s="10">
        <f t="shared" si="8"/>
        <v>0</v>
      </c>
      <c r="I160" s="11">
        <f t="shared" si="9"/>
        <v>0</v>
      </c>
      <c r="J160" s="12">
        <f t="shared" si="10"/>
        <v>0</v>
      </c>
      <c r="K160" s="2" t="str">
        <f t="shared" si="11"/>
        <v>elégtelen (1)</v>
      </c>
    </row>
    <row r="161" spans="1:11" ht="12">
      <c r="A161" s="7" t="s">
        <v>176</v>
      </c>
      <c r="B161" s="8">
        <v>40</v>
      </c>
      <c r="C161" s="9">
        <v>6</v>
      </c>
      <c r="D161" s="10">
        <v>0</v>
      </c>
      <c r="E161" s="10">
        <v>11</v>
      </c>
      <c r="F161" s="10">
        <v>7</v>
      </c>
      <c r="G161" s="10">
        <v>4</v>
      </c>
      <c r="H161" s="10">
        <f t="shared" si="8"/>
        <v>28</v>
      </c>
      <c r="I161" s="11">
        <f t="shared" si="9"/>
        <v>45.16129032258064</v>
      </c>
      <c r="J161" s="12">
        <f t="shared" si="10"/>
        <v>53.83064516129033</v>
      </c>
      <c r="K161" s="2" t="str">
        <f t="shared" si="11"/>
        <v>elégséges (2)</v>
      </c>
    </row>
    <row r="162" spans="1:11" ht="12">
      <c r="A162" s="7" t="s">
        <v>177</v>
      </c>
      <c r="B162" s="8">
        <v>44</v>
      </c>
      <c r="C162" s="9">
        <v>0</v>
      </c>
      <c r="D162" s="10">
        <v>12</v>
      </c>
      <c r="E162" s="10">
        <v>3</v>
      </c>
      <c r="F162" s="10">
        <v>4</v>
      </c>
      <c r="G162" s="10">
        <v>9</v>
      </c>
      <c r="H162" s="10">
        <f t="shared" si="8"/>
        <v>28</v>
      </c>
      <c r="I162" s="11">
        <f t="shared" si="9"/>
        <v>45.16129032258064</v>
      </c>
      <c r="J162" s="12">
        <f t="shared" si="10"/>
        <v>56.95564516129033</v>
      </c>
      <c r="K162" s="2" t="str">
        <f t="shared" si="11"/>
        <v>közepes (3)</v>
      </c>
    </row>
    <row r="163" spans="1:11" ht="12">
      <c r="A163" s="7" t="s">
        <v>178</v>
      </c>
      <c r="B163" s="8">
        <v>0</v>
      </c>
      <c r="C163" s="9"/>
      <c r="D163" s="10"/>
      <c r="E163" s="10"/>
      <c r="F163" s="10"/>
      <c r="G163" s="10"/>
      <c r="H163" s="10">
        <f t="shared" si="8"/>
        <v>0</v>
      </c>
      <c r="I163" s="11">
        <f t="shared" si="9"/>
        <v>0</v>
      </c>
      <c r="J163" s="12">
        <f t="shared" si="10"/>
        <v>0</v>
      </c>
      <c r="K163" s="2" t="str">
        <f t="shared" si="11"/>
        <v>elégtelen (1)</v>
      </c>
    </row>
    <row r="164" spans="1:11" ht="12">
      <c r="A164" s="7" t="s">
        <v>179</v>
      </c>
      <c r="B164" s="8">
        <v>17</v>
      </c>
      <c r="C164" s="9">
        <v>10</v>
      </c>
      <c r="D164" s="10">
        <v>0</v>
      </c>
      <c r="E164" s="10">
        <v>10</v>
      </c>
      <c r="F164" s="10">
        <v>1</v>
      </c>
      <c r="G164" s="10">
        <v>8</v>
      </c>
      <c r="H164" s="10">
        <f t="shared" si="8"/>
        <v>29</v>
      </c>
      <c r="I164" s="11">
        <f t="shared" si="9"/>
        <v>46.774193548387096</v>
      </c>
      <c r="J164" s="12">
        <f t="shared" si="10"/>
        <v>36.66834677419355</v>
      </c>
      <c r="K164" s="2" t="str">
        <f t="shared" si="11"/>
        <v>elégséges (2)</v>
      </c>
    </row>
    <row r="165" spans="1:11" ht="12">
      <c r="A165" s="7" t="s">
        <v>180</v>
      </c>
      <c r="B165" s="8">
        <v>26</v>
      </c>
      <c r="C165" s="9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8"/>
        <v>0</v>
      </c>
      <c r="I165" s="11">
        <f t="shared" si="9"/>
        <v>0</v>
      </c>
      <c r="J165" s="12">
        <f t="shared" si="10"/>
        <v>20.3125</v>
      </c>
      <c r="K165" s="2" t="str">
        <f t="shared" si="11"/>
        <v>elégtelen (1)</v>
      </c>
    </row>
    <row r="166" spans="1:11" ht="12">
      <c r="A166" s="7" t="s">
        <v>181</v>
      </c>
      <c r="B166" s="8">
        <v>9</v>
      </c>
      <c r="C166" s="9"/>
      <c r="D166" s="10"/>
      <c r="E166" s="10"/>
      <c r="F166" s="10"/>
      <c r="G166" s="10"/>
      <c r="H166" s="10">
        <f t="shared" si="8"/>
        <v>0</v>
      </c>
      <c r="I166" s="11">
        <f t="shared" si="9"/>
        <v>0</v>
      </c>
      <c r="J166" s="12">
        <f t="shared" si="10"/>
        <v>7.03125</v>
      </c>
      <c r="K166" s="2" t="str">
        <f t="shared" si="11"/>
        <v>elégtelen (1)</v>
      </c>
    </row>
    <row r="167" spans="1:11" ht="12">
      <c r="A167" s="7" t="s">
        <v>182</v>
      </c>
      <c r="B167" s="8">
        <v>10</v>
      </c>
      <c r="C167" s="9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8"/>
        <v>0</v>
      </c>
      <c r="I167" s="11">
        <f t="shared" si="9"/>
        <v>0</v>
      </c>
      <c r="J167" s="12">
        <f t="shared" si="10"/>
        <v>7.8125</v>
      </c>
      <c r="K167" s="2" t="str">
        <f t="shared" si="11"/>
        <v>elégtelen (1)</v>
      </c>
    </row>
    <row r="168" spans="1:11" ht="12">
      <c r="A168" s="7" t="s">
        <v>183</v>
      </c>
      <c r="B168" s="8">
        <v>17</v>
      </c>
      <c r="C168" s="9">
        <v>7</v>
      </c>
      <c r="D168" s="10">
        <v>6</v>
      </c>
      <c r="E168" s="10">
        <v>5</v>
      </c>
      <c r="F168" s="10">
        <v>4</v>
      </c>
      <c r="G168" s="10">
        <v>2</v>
      </c>
      <c r="H168" s="10">
        <f t="shared" si="8"/>
        <v>24</v>
      </c>
      <c r="I168" s="11">
        <f t="shared" si="9"/>
        <v>38.70967741935484</v>
      </c>
      <c r="J168" s="12">
        <f t="shared" si="10"/>
        <v>32.636088709677416</v>
      </c>
      <c r="K168" s="2" t="str">
        <f t="shared" si="11"/>
        <v>elégtelen (1)</v>
      </c>
    </row>
    <row r="169" spans="1:11" ht="12">
      <c r="A169" s="7" t="s">
        <v>184</v>
      </c>
      <c r="B169" s="8">
        <v>0</v>
      </c>
      <c r="C169" s="9"/>
      <c r="D169" s="10"/>
      <c r="E169" s="10"/>
      <c r="F169" s="10"/>
      <c r="G169" s="10"/>
      <c r="H169" s="10">
        <f t="shared" si="8"/>
        <v>0</v>
      </c>
      <c r="I169" s="11">
        <f t="shared" si="9"/>
        <v>0</v>
      </c>
      <c r="J169" s="12">
        <f t="shared" si="10"/>
        <v>0</v>
      </c>
      <c r="K169" s="2" t="str">
        <f t="shared" si="11"/>
        <v>elégtelen (1)</v>
      </c>
    </row>
    <row r="170" spans="1:11" ht="12">
      <c r="A170" s="7" t="s">
        <v>185</v>
      </c>
      <c r="B170" s="8">
        <v>25</v>
      </c>
      <c r="C170" s="9">
        <v>0</v>
      </c>
      <c r="D170" s="10">
        <v>0</v>
      </c>
      <c r="E170" s="10">
        <v>0</v>
      </c>
      <c r="F170" s="10">
        <v>0</v>
      </c>
      <c r="G170" s="10">
        <v>4</v>
      </c>
      <c r="H170" s="10">
        <f t="shared" si="8"/>
        <v>4</v>
      </c>
      <c r="I170" s="11">
        <f t="shared" si="9"/>
        <v>6.451612903225806</v>
      </c>
      <c r="J170" s="12">
        <f t="shared" si="10"/>
        <v>22.757056451612904</v>
      </c>
      <c r="K170" s="2" t="str">
        <f t="shared" si="11"/>
        <v>elégtelen (1)</v>
      </c>
    </row>
    <row r="171" spans="1:11" ht="12">
      <c r="A171" s="7" t="s">
        <v>186</v>
      </c>
      <c r="B171" s="8">
        <v>18</v>
      </c>
      <c r="C171" s="9">
        <v>6</v>
      </c>
      <c r="D171" s="10">
        <v>3</v>
      </c>
      <c r="E171" s="10">
        <v>8</v>
      </c>
      <c r="F171" s="10">
        <v>5</v>
      </c>
      <c r="G171" s="10">
        <v>4</v>
      </c>
      <c r="H171" s="10">
        <f t="shared" si="8"/>
        <v>26</v>
      </c>
      <c r="I171" s="11">
        <f t="shared" si="9"/>
        <v>41.935483870967744</v>
      </c>
      <c r="J171" s="12">
        <f t="shared" si="10"/>
        <v>35.03024193548387</v>
      </c>
      <c r="K171" s="2" t="str">
        <f t="shared" si="11"/>
        <v>elégséges (2)</v>
      </c>
    </row>
    <row r="172" spans="1:11" ht="12">
      <c r="A172" s="7" t="s">
        <v>187</v>
      </c>
      <c r="B172" s="8">
        <v>4</v>
      </c>
      <c r="C172" s="9">
        <v>3</v>
      </c>
      <c r="D172" s="10">
        <v>0</v>
      </c>
      <c r="E172" s="10">
        <v>5</v>
      </c>
      <c r="F172" s="10">
        <v>9</v>
      </c>
      <c r="G172" s="10">
        <v>0</v>
      </c>
      <c r="H172" s="10">
        <f t="shared" si="8"/>
        <v>17</v>
      </c>
      <c r="I172" s="11">
        <f t="shared" si="9"/>
        <v>27.419354838709676</v>
      </c>
      <c r="J172" s="12">
        <f t="shared" si="10"/>
        <v>16.834677419354836</v>
      </c>
      <c r="K172" s="2" t="str">
        <f t="shared" si="11"/>
        <v>elégtelen (1)</v>
      </c>
    </row>
    <row r="173" spans="1:11" ht="12">
      <c r="A173" s="7" t="s">
        <v>188</v>
      </c>
      <c r="B173" s="8">
        <v>43</v>
      </c>
      <c r="C173" s="9">
        <v>3</v>
      </c>
      <c r="D173" s="10">
        <v>13</v>
      </c>
      <c r="E173" s="10">
        <v>3</v>
      </c>
      <c r="F173" s="10">
        <v>0</v>
      </c>
      <c r="G173" s="10">
        <v>10</v>
      </c>
      <c r="H173" s="10">
        <f t="shared" si="8"/>
        <v>29</v>
      </c>
      <c r="I173" s="11">
        <f t="shared" si="9"/>
        <v>46.774193548387096</v>
      </c>
      <c r="J173" s="12">
        <f t="shared" si="10"/>
        <v>56.98084677419355</v>
      </c>
      <c r="K173" s="2" t="str">
        <f t="shared" si="11"/>
        <v>közepes (3)</v>
      </c>
    </row>
    <row r="174" spans="1:11" ht="12">
      <c r="A174" s="7" t="s">
        <v>189</v>
      </c>
      <c r="B174" s="8">
        <v>27</v>
      </c>
      <c r="C174" s="9">
        <v>1</v>
      </c>
      <c r="D174" s="10">
        <v>0</v>
      </c>
      <c r="E174" s="10">
        <v>5</v>
      </c>
      <c r="F174" s="10">
        <v>0</v>
      </c>
      <c r="G174" s="10">
        <v>4</v>
      </c>
      <c r="H174" s="10">
        <f t="shared" si="8"/>
        <v>10</v>
      </c>
      <c r="I174" s="11">
        <f t="shared" si="9"/>
        <v>16.129032258064516</v>
      </c>
      <c r="J174" s="12">
        <f t="shared" si="10"/>
        <v>29.158266129032256</v>
      </c>
      <c r="K174" s="2" t="str">
        <f t="shared" si="11"/>
        <v>elégtelen (1)</v>
      </c>
    </row>
    <row r="175" spans="1:11" ht="12">
      <c r="A175" s="7" t="s">
        <v>190</v>
      </c>
      <c r="B175" s="8">
        <v>0</v>
      </c>
      <c r="C175" s="9"/>
      <c r="D175" s="10"/>
      <c r="E175" s="10"/>
      <c r="F175" s="10"/>
      <c r="G175" s="10"/>
      <c r="H175" s="10">
        <f t="shared" si="8"/>
        <v>0</v>
      </c>
      <c r="I175" s="11">
        <f t="shared" si="9"/>
        <v>0</v>
      </c>
      <c r="J175" s="12">
        <f t="shared" si="10"/>
        <v>0</v>
      </c>
      <c r="K175" s="2" t="str">
        <f t="shared" si="11"/>
        <v>elégtelen (1)</v>
      </c>
    </row>
    <row r="176" spans="1:11" ht="12">
      <c r="A176" s="7" t="s">
        <v>191</v>
      </c>
      <c r="B176" s="8">
        <v>46</v>
      </c>
      <c r="C176" s="9">
        <v>2</v>
      </c>
      <c r="D176" s="10">
        <v>5</v>
      </c>
      <c r="E176" s="10">
        <v>9</v>
      </c>
      <c r="F176" s="10">
        <v>4</v>
      </c>
      <c r="G176" s="10">
        <v>10</v>
      </c>
      <c r="H176" s="10">
        <f t="shared" si="8"/>
        <v>30</v>
      </c>
      <c r="I176" s="11">
        <f t="shared" si="9"/>
        <v>48.38709677419355</v>
      </c>
      <c r="J176" s="12">
        <f t="shared" si="10"/>
        <v>60.131048387096776</v>
      </c>
      <c r="K176" s="2" t="str">
        <f t="shared" si="11"/>
        <v>közepes (3)</v>
      </c>
    </row>
    <row r="177" spans="1:11" ht="12">
      <c r="A177" s="7" t="s">
        <v>192</v>
      </c>
      <c r="B177" s="8">
        <v>9</v>
      </c>
      <c r="C177" s="9">
        <v>2</v>
      </c>
      <c r="D177" s="10">
        <v>0</v>
      </c>
      <c r="E177" s="10">
        <v>0</v>
      </c>
      <c r="F177" s="10">
        <v>0</v>
      </c>
      <c r="G177" s="10">
        <v>1</v>
      </c>
      <c r="H177" s="10">
        <f t="shared" si="8"/>
        <v>3</v>
      </c>
      <c r="I177" s="11">
        <f t="shared" si="9"/>
        <v>4.838709677419355</v>
      </c>
      <c r="J177" s="12">
        <f t="shared" si="10"/>
        <v>9.450604838709678</v>
      </c>
      <c r="K177" s="2" t="str">
        <f t="shared" si="11"/>
        <v>elégtelen (1)</v>
      </c>
    </row>
    <row r="178" spans="1:11" ht="12">
      <c r="A178" s="7" t="s">
        <v>193</v>
      </c>
      <c r="B178" s="8">
        <v>39</v>
      </c>
      <c r="C178" s="9">
        <v>1</v>
      </c>
      <c r="D178" s="10">
        <v>3</v>
      </c>
      <c r="E178" s="10">
        <v>5</v>
      </c>
      <c r="F178" s="10">
        <v>7</v>
      </c>
      <c r="G178" s="10">
        <v>7</v>
      </c>
      <c r="H178" s="10">
        <f t="shared" si="8"/>
        <v>23</v>
      </c>
      <c r="I178" s="11">
        <f t="shared" si="9"/>
        <v>37.096774193548384</v>
      </c>
      <c r="J178" s="12">
        <f t="shared" si="10"/>
        <v>49.01713709677419</v>
      </c>
      <c r="K178" s="2" t="str">
        <f t="shared" si="11"/>
        <v>elégséges (2)</v>
      </c>
    </row>
    <row r="179" spans="1:11" ht="12">
      <c r="A179" s="7" t="s">
        <v>194</v>
      </c>
      <c r="B179" s="8">
        <v>16</v>
      </c>
      <c r="C179" s="9">
        <v>10</v>
      </c>
      <c r="D179" s="10">
        <v>13</v>
      </c>
      <c r="E179" s="10">
        <v>5</v>
      </c>
      <c r="F179" s="10">
        <v>7</v>
      </c>
      <c r="G179" s="10">
        <v>10</v>
      </c>
      <c r="H179" s="10">
        <f t="shared" si="8"/>
        <v>45</v>
      </c>
      <c r="I179" s="11">
        <f t="shared" si="9"/>
        <v>72.58064516129032</v>
      </c>
      <c r="J179" s="12">
        <f t="shared" si="10"/>
        <v>48.79032258064516</v>
      </c>
      <c r="K179" s="2" t="str">
        <f t="shared" si="11"/>
        <v>elégséges (2)</v>
      </c>
    </row>
    <row r="180" spans="1:11" ht="12">
      <c r="A180" s="7" t="s">
        <v>195</v>
      </c>
      <c r="B180" s="8">
        <v>7</v>
      </c>
      <c r="C180" s="9">
        <v>0</v>
      </c>
      <c r="D180" s="10">
        <v>0</v>
      </c>
      <c r="E180" s="10">
        <v>1</v>
      </c>
      <c r="F180" s="10">
        <v>0</v>
      </c>
      <c r="G180" s="10">
        <v>3</v>
      </c>
      <c r="H180" s="10">
        <f t="shared" si="8"/>
        <v>4</v>
      </c>
      <c r="I180" s="11">
        <f t="shared" si="9"/>
        <v>6.451612903225806</v>
      </c>
      <c r="J180" s="12">
        <f t="shared" si="10"/>
        <v>8.694556451612904</v>
      </c>
      <c r="K180" s="2" t="str">
        <f t="shared" si="11"/>
        <v>elégtelen (1)</v>
      </c>
    </row>
    <row r="181" spans="1:11" ht="12">
      <c r="A181" s="7" t="s">
        <v>196</v>
      </c>
      <c r="B181" s="8">
        <v>20</v>
      </c>
      <c r="C181" s="9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f t="shared" si="8"/>
        <v>0</v>
      </c>
      <c r="I181" s="11">
        <f t="shared" si="9"/>
        <v>0</v>
      </c>
      <c r="J181" s="12">
        <f t="shared" si="10"/>
        <v>15.625</v>
      </c>
      <c r="K181" s="2" t="str">
        <f t="shared" si="11"/>
        <v>elégtelen (1)</v>
      </c>
    </row>
    <row r="182" spans="1:11" ht="12">
      <c r="A182" s="7" t="s">
        <v>197</v>
      </c>
      <c r="B182" s="8">
        <v>50</v>
      </c>
      <c r="C182" s="9">
        <v>6</v>
      </c>
      <c r="D182" s="10">
        <v>10</v>
      </c>
      <c r="E182" s="10">
        <v>9</v>
      </c>
      <c r="F182" s="10">
        <v>6</v>
      </c>
      <c r="G182" s="10">
        <v>9</v>
      </c>
      <c r="H182" s="10">
        <f t="shared" si="8"/>
        <v>40</v>
      </c>
      <c r="I182" s="11">
        <f t="shared" si="9"/>
        <v>64.51612903225806</v>
      </c>
      <c r="J182" s="12">
        <f t="shared" si="10"/>
        <v>71.32056451612902</v>
      </c>
      <c r="K182" s="2" t="str">
        <f t="shared" si="11"/>
        <v>jó (4)</v>
      </c>
    </row>
    <row r="183" spans="1:11" ht="12">
      <c r="A183" s="7" t="s">
        <v>198</v>
      </c>
      <c r="B183" s="8">
        <v>14</v>
      </c>
      <c r="C183" s="9"/>
      <c r="D183" s="10"/>
      <c r="E183" s="10"/>
      <c r="F183" s="10"/>
      <c r="G183" s="10"/>
      <c r="H183" s="10">
        <f t="shared" si="8"/>
        <v>0</v>
      </c>
      <c r="I183" s="11">
        <f t="shared" si="9"/>
        <v>0</v>
      </c>
      <c r="J183" s="12">
        <f t="shared" si="10"/>
        <v>10.9375</v>
      </c>
      <c r="K183" s="2" t="str">
        <f t="shared" si="11"/>
        <v>elégtelen (1)</v>
      </c>
    </row>
    <row r="184" spans="1:11" ht="12">
      <c r="A184" s="7" t="s">
        <v>199</v>
      </c>
      <c r="B184" s="8">
        <v>10</v>
      </c>
      <c r="C184" s="9">
        <v>5</v>
      </c>
      <c r="D184" s="10">
        <v>4</v>
      </c>
      <c r="E184" s="10">
        <v>0</v>
      </c>
      <c r="F184" s="10">
        <v>7</v>
      </c>
      <c r="G184" s="10">
        <v>0</v>
      </c>
      <c r="H184" s="10">
        <f t="shared" si="8"/>
        <v>16</v>
      </c>
      <c r="I184" s="11">
        <f t="shared" si="9"/>
        <v>25.806451612903224</v>
      </c>
      <c r="J184" s="12">
        <f t="shared" si="10"/>
        <v>20.715725806451612</v>
      </c>
      <c r="K184" s="2" t="str">
        <f t="shared" si="11"/>
        <v>elégtelen (1)</v>
      </c>
    </row>
    <row r="185" spans="1:11" ht="12">
      <c r="A185" s="7" t="s">
        <v>200</v>
      </c>
      <c r="B185" s="8">
        <v>19</v>
      </c>
      <c r="C185" s="9">
        <v>6</v>
      </c>
      <c r="D185" s="10">
        <v>6</v>
      </c>
      <c r="E185" s="10">
        <v>4</v>
      </c>
      <c r="F185" s="10">
        <v>7</v>
      </c>
      <c r="G185" s="10">
        <v>10</v>
      </c>
      <c r="H185" s="10">
        <f t="shared" si="8"/>
        <v>33</v>
      </c>
      <c r="I185" s="11">
        <f t="shared" si="9"/>
        <v>53.2258064516129</v>
      </c>
      <c r="J185" s="12">
        <f t="shared" si="10"/>
        <v>41.45665322580645</v>
      </c>
      <c r="K185" s="2" t="str">
        <f t="shared" si="11"/>
        <v>elégséges (2)</v>
      </c>
    </row>
    <row r="186" spans="1:11" ht="12">
      <c r="A186" s="7" t="s">
        <v>201</v>
      </c>
      <c r="B186" s="8">
        <v>15</v>
      </c>
      <c r="C186" s="9">
        <v>0</v>
      </c>
      <c r="D186" s="10">
        <v>0</v>
      </c>
      <c r="E186" s="10">
        <v>0</v>
      </c>
      <c r="F186" s="10">
        <v>0</v>
      </c>
      <c r="G186" s="10">
        <v>2</v>
      </c>
      <c r="H186" s="10">
        <f t="shared" si="8"/>
        <v>2</v>
      </c>
      <c r="I186" s="11">
        <f t="shared" si="9"/>
        <v>3.225806451612903</v>
      </c>
      <c r="J186" s="12">
        <f t="shared" si="10"/>
        <v>13.33165322580645</v>
      </c>
      <c r="K186" s="2" t="str">
        <f t="shared" si="11"/>
        <v>elégtelen (1)</v>
      </c>
    </row>
    <row r="187" spans="1:11" ht="12">
      <c r="A187" s="7" t="s">
        <v>202</v>
      </c>
      <c r="B187" s="8">
        <v>8</v>
      </c>
      <c r="C187" s="9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f t="shared" si="8"/>
        <v>0</v>
      </c>
      <c r="I187" s="11">
        <f t="shared" si="9"/>
        <v>0</v>
      </c>
      <c r="J187" s="12">
        <f t="shared" si="10"/>
        <v>6.25</v>
      </c>
      <c r="K187" s="2" t="str">
        <f t="shared" si="11"/>
        <v>elégtelen (1)</v>
      </c>
    </row>
    <row r="188" spans="1:11" ht="12">
      <c r="A188" s="7" t="s">
        <v>203</v>
      </c>
      <c r="B188" s="8">
        <v>31</v>
      </c>
      <c r="C188" s="9">
        <v>10</v>
      </c>
      <c r="D188" s="10">
        <v>5</v>
      </c>
      <c r="E188" s="10">
        <v>4</v>
      </c>
      <c r="F188" s="10">
        <v>7</v>
      </c>
      <c r="G188" s="10">
        <v>10</v>
      </c>
      <c r="H188" s="10">
        <f t="shared" si="8"/>
        <v>36</v>
      </c>
      <c r="I188" s="11">
        <f t="shared" si="9"/>
        <v>58.06451612903226</v>
      </c>
      <c r="J188" s="12">
        <f t="shared" si="10"/>
        <v>53.25100806451613</v>
      </c>
      <c r="K188" s="2" t="str">
        <f t="shared" si="11"/>
        <v>elégséges (2)</v>
      </c>
    </row>
    <row r="189" spans="1:11" ht="12">
      <c r="A189" s="7" t="s">
        <v>204</v>
      </c>
      <c r="B189" s="8">
        <v>26</v>
      </c>
      <c r="C189" s="9">
        <v>5</v>
      </c>
      <c r="D189" s="10">
        <v>3</v>
      </c>
      <c r="E189" s="10">
        <v>0</v>
      </c>
      <c r="F189" s="10">
        <v>1</v>
      </c>
      <c r="G189" s="10">
        <v>5</v>
      </c>
      <c r="H189" s="10">
        <f t="shared" si="8"/>
        <v>14</v>
      </c>
      <c r="I189" s="11">
        <f t="shared" si="9"/>
        <v>22.58064516129032</v>
      </c>
      <c r="J189" s="12">
        <f t="shared" si="10"/>
        <v>31.602822580645164</v>
      </c>
      <c r="K189" s="2" t="str">
        <f t="shared" si="11"/>
        <v>elégtelen (1)</v>
      </c>
    </row>
    <row r="190" spans="1:11" ht="12">
      <c r="A190" s="7" t="s">
        <v>205</v>
      </c>
      <c r="B190" s="8">
        <v>18</v>
      </c>
      <c r="C190" s="9">
        <v>7</v>
      </c>
      <c r="D190" s="10">
        <v>4</v>
      </c>
      <c r="E190" s="10">
        <v>0</v>
      </c>
      <c r="F190" s="10">
        <v>5</v>
      </c>
      <c r="G190" s="10">
        <v>4</v>
      </c>
      <c r="H190" s="10">
        <f t="shared" si="8"/>
        <v>20</v>
      </c>
      <c r="I190" s="11">
        <f t="shared" si="9"/>
        <v>32.25806451612903</v>
      </c>
      <c r="J190" s="12">
        <f t="shared" si="10"/>
        <v>30.191532258064512</v>
      </c>
      <c r="K190" s="2" t="str">
        <f t="shared" si="11"/>
        <v>elégtelen (1)</v>
      </c>
    </row>
    <row r="191" spans="1:11" ht="12">
      <c r="A191" s="7" t="s">
        <v>206</v>
      </c>
      <c r="B191" s="8">
        <v>21</v>
      </c>
      <c r="C191" s="9">
        <v>0</v>
      </c>
      <c r="D191" s="10">
        <v>0</v>
      </c>
      <c r="E191" s="10">
        <v>2</v>
      </c>
      <c r="F191" s="10">
        <v>0</v>
      </c>
      <c r="G191" s="10">
        <v>2</v>
      </c>
      <c r="H191" s="10">
        <f t="shared" si="8"/>
        <v>4</v>
      </c>
      <c r="I191" s="11">
        <f t="shared" si="9"/>
        <v>6.451612903225806</v>
      </c>
      <c r="J191" s="12">
        <f t="shared" si="10"/>
        <v>19.632056451612904</v>
      </c>
      <c r="K191" s="2" t="str">
        <f t="shared" si="11"/>
        <v>elégtelen (1)</v>
      </c>
    </row>
    <row r="192" spans="1:11" ht="12">
      <c r="A192" s="7" t="s">
        <v>207</v>
      </c>
      <c r="B192" s="8">
        <v>32</v>
      </c>
      <c r="C192" s="9">
        <v>4</v>
      </c>
      <c r="D192" s="10">
        <v>3</v>
      </c>
      <c r="E192" s="10">
        <v>7</v>
      </c>
      <c r="F192" s="10">
        <v>8</v>
      </c>
      <c r="G192" s="10">
        <v>1</v>
      </c>
      <c r="H192" s="10">
        <f t="shared" si="8"/>
        <v>23</v>
      </c>
      <c r="I192" s="11">
        <f t="shared" si="9"/>
        <v>37.096774193548384</v>
      </c>
      <c r="J192" s="12">
        <f t="shared" si="10"/>
        <v>43.54838709677419</v>
      </c>
      <c r="K192" s="2" t="str">
        <f t="shared" si="11"/>
        <v>elégséges (2)</v>
      </c>
    </row>
    <row r="193" spans="1:11" ht="12">
      <c r="A193" s="7" t="s">
        <v>208</v>
      </c>
      <c r="B193" s="8">
        <v>39</v>
      </c>
      <c r="C193" s="9">
        <v>9</v>
      </c>
      <c r="D193" s="10">
        <v>11</v>
      </c>
      <c r="E193" s="10">
        <v>8</v>
      </c>
      <c r="F193" s="10">
        <v>2</v>
      </c>
      <c r="G193" s="10">
        <v>3</v>
      </c>
      <c r="H193" s="10">
        <f t="shared" si="8"/>
        <v>33</v>
      </c>
      <c r="I193" s="11">
        <f t="shared" si="9"/>
        <v>53.2258064516129</v>
      </c>
      <c r="J193" s="12">
        <f t="shared" si="10"/>
        <v>57.08165322580645</v>
      </c>
      <c r="K193" s="2" t="str">
        <f t="shared" si="11"/>
        <v>közepes (3)</v>
      </c>
    </row>
    <row r="194" spans="1:11" ht="12">
      <c r="A194" s="7" t="s">
        <v>209</v>
      </c>
      <c r="B194" s="8">
        <v>12</v>
      </c>
      <c r="C194" s="9">
        <v>6</v>
      </c>
      <c r="D194" s="10">
        <v>0</v>
      </c>
      <c r="E194" s="10">
        <v>6</v>
      </c>
      <c r="F194" s="10">
        <v>3</v>
      </c>
      <c r="G194" s="10">
        <v>5</v>
      </c>
      <c r="H194" s="10">
        <f t="shared" si="8"/>
        <v>20</v>
      </c>
      <c r="I194" s="11">
        <f t="shared" si="9"/>
        <v>32.25806451612903</v>
      </c>
      <c r="J194" s="12">
        <f t="shared" si="10"/>
        <v>25.504032258064512</v>
      </c>
      <c r="K194" s="2" t="str">
        <f t="shared" si="11"/>
        <v>elégtelen (1)</v>
      </c>
    </row>
    <row r="195" spans="1:11" ht="12">
      <c r="A195" s="7" t="s">
        <v>210</v>
      </c>
      <c r="B195" s="8">
        <v>27</v>
      </c>
      <c r="C195" s="9">
        <v>1</v>
      </c>
      <c r="D195" s="10">
        <v>3</v>
      </c>
      <c r="E195" s="10">
        <v>0</v>
      </c>
      <c r="F195" s="10">
        <v>0</v>
      </c>
      <c r="G195" s="10">
        <v>1</v>
      </c>
      <c r="H195" s="10">
        <f aca="true" t="shared" si="12" ref="H195:H210">SUM(C195:G195)</f>
        <v>5</v>
      </c>
      <c r="I195" s="11">
        <f aca="true" t="shared" si="13" ref="I195:I210">H195/62*100</f>
        <v>8.064516129032258</v>
      </c>
      <c r="J195" s="12">
        <f aca="true" t="shared" si="14" ref="J195:J210">(B195/64+H195/62)*50</f>
        <v>25.12600806451613</v>
      </c>
      <c r="K195" s="2" t="str">
        <f aca="true" t="shared" si="15" ref="K195:K210">VLOOKUP(J195,$M$10:$O$14,3)</f>
        <v>elégtelen (1)</v>
      </c>
    </row>
    <row r="196" spans="1:11" ht="12">
      <c r="A196" s="7" t="s">
        <v>211</v>
      </c>
      <c r="B196" s="8">
        <v>0</v>
      </c>
      <c r="C196" s="9"/>
      <c r="D196" s="10"/>
      <c r="E196" s="10"/>
      <c r="F196" s="10"/>
      <c r="G196" s="10"/>
      <c r="H196" s="10">
        <f t="shared" si="12"/>
        <v>0</v>
      </c>
      <c r="I196" s="11">
        <f t="shared" si="13"/>
        <v>0</v>
      </c>
      <c r="J196" s="12">
        <f t="shared" si="14"/>
        <v>0</v>
      </c>
      <c r="K196" s="2" t="str">
        <f t="shared" si="15"/>
        <v>elégtelen (1)</v>
      </c>
    </row>
    <row r="197" spans="1:11" ht="12">
      <c r="A197" s="7" t="s">
        <v>212</v>
      </c>
      <c r="B197" s="8">
        <v>26</v>
      </c>
      <c r="C197" s="9">
        <v>4</v>
      </c>
      <c r="D197" s="10">
        <v>3</v>
      </c>
      <c r="E197" s="10">
        <v>6</v>
      </c>
      <c r="F197" s="10">
        <v>9</v>
      </c>
      <c r="G197" s="10">
        <v>3</v>
      </c>
      <c r="H197" s="10">
        <f t="shared" si="12"/>
        <v>25</v>
      </c>
      <c r="I197" s="11">
        <f t="shared" si="13"/>
        <v>40.32258064516129</v>
      </c>
      <c r="J197" s="12">
        <f t="shared" si="14"/>
        <v>40.47379032258064</v>
      </c>
      <c r="K197" s="2" t="str">
        <f t="shared" si="15"/>
        <v>elégséges (2)</v>
      </c>
    </row>
    <row r="198" spans="1:11" ht="12">
      <c r="A198" s="7" t="s">
        <v>213</v>
      </c>
      <c r="B198" s="8">
        <v>7</v>
      </c>
      <c r="C198" s="9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f t="shared" si="12"/>
        <v>0</v>
      </c>
      <c r="I198" s="11">
        <f t="shared" si="13"/>
        <v>0</v>
      </c>
      <c r="J198" s="12">
        <f t="shared" si="14"/>
        <v>5.46875</v>
      </c>
      <c r="K198" s="2" t="str">
        <f t="shared" si="15"/>
        <v>elégtelen (1)</v>
      </c>
    </row>
    <row r="199" spans="1:11" ht="12">
      <c r="A199" s="7" t="s">
        <v>214</v>
      </c>
      <c r="B199" s="8">
        <v>43</v>
      </c>
      <c r="C199" s="9">
        <v>6</v>
      </c>
      <c r="D199" s="10">
        <v>4</v>
      </c>
      <c r="E199" s="10">
        <v>10</v>
      </c>
      <c r="F199" s="10">
        <v>6</v>
      </c>
      <c r="G199" s="10">
        <v>8</v>
      </c>
      <c r="H199" s="10">
        <f t="shared" si="12"/>
        <v>34</v>
      </c>
      <c r="I199" s="11">
        <f t="shared" si="13"/>
        <v>54.83870967741935</v>
      </c>
      <c r="J199" s="12">
        <f t="shared" si="14"/>
        <v>61.01310483870967</v>
      </c>
      <c r="K199" s="2" t="str">
        <f t="shared" si="15"/>
        <v>közepes (3)</v>
      </c>
    </row>
    <row r="200" spans="1:11" ht="12">
      <c r="A200" s="7" t="s">
        <v>215</v>
      </c>
      <c r="B200" s="8">
        <v>29</v>
      </c>
      <c r="C200" s="9">
        <v>3</v>
      </c>
      <c r="D200" s="10">
        <v>4</v>
      </c>
      <c r="E200" s="10">
        <v>7</v>
      </c>
      <c r="F200" s="10">
        <v>9</v>
      </c>
      <c r="G200" s="10">
        <v>9</v>
      </c>
      <c r="H200" s="10">
        <f t="shared" si="12"/>
        <v>32</v>
      </c>
      <c r="I200" s="11">
        <f t="shared" si="13"/>
        <v>51.61290322580645</v>
      </c>
      <c r="J200" s="12">
        <f t="shared" si="14"/>
        <v>48.462701612903224</v>
      </c>
      <c r="K200" s="2" t="str">
        <f t="shared" si="15"/>
        <v>elégséges (2)</v>
      </c>
    </row>
    <row r="201" spans="1:11" ht="12">
      <c r="A201" s="7" t="s">
        <v>216</v>
      </c>
      <c r="B201" s="8">
        <v>31</v>
      </c>
      <c r="C201" s="9">
        <v>10</v>
      </c>
      <c r="D201" s="10">
        <v>4</v>
      </c>
      <c r="E201" s="10">
        <v>10</v>
      </c>
      <c r="F201" s="10">
        <v>0</v>
      </c>
      <c r="G201" s="10">
        <v>2</v>
      </c>
      <c r="H201" s="10">
        <f t="shared" si="12"/>
        <v>26</v>
      </c>
      <c r="I201" s="11">
        <f t="shared" si="13"/>
        <v>41.935483870967744</v>
      </c>
      <c r="J201" s="12">
        <f t="shared" si="14"/>
        <v>45.18649193548387</v>
      </c>
      <c r="K201" s="2" t="str">
        <f t="shared" si="15"/>
        <v>elégséges (2)</v>
      </c>
    </row>
    <row r="202" spans="1:11" ht="12">
      <c r="A202" s="7" t="s">
        <v>217</v>
      </c>
      <c r="B202" s="8">
        <v>10</v>
      </c>
      <c r="C202" s="9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f t="shared" si="12"/>
        <v>0</v>
      </c>
      <c r="I202" s="11">
        <f t="shared" si="13"/>
        <v>0</v>
      </c>
      <c r="J202" s="12">
        <f t="shared" si="14"/>
        <v>7.8125</v>
      </c>
      <c r="K202" s="2" t="str">
        <f t="shared" si="15"/>
        <v>elégtelen (1)</v>
      </c>
    </row>
    <row r="203" spans="1:11" ht="12">
      <c r="A203" s="7" t="s">
        <v>218</v>
      </c>
      <c r="B203" s="8">
        <v>31</v>
      </c>
      <c r="C203" s="9">
        <v>7</v>
      </c>
      <c r="D203" s="10">
        <v>3</v>
      </c>
      <c r="E203" s="10">
        <v>6</v>
      </c>
      <c r="F203" s="10">
        <v>5</v>
      </c>
      <c r="G203" s="10">
        <v>3</v>
      </c>
      <c r="H203" s="10">
        <f t="shared" si="12"/>
        <v>24</v>
      </c>
      <c r="I203" s="11">
        <f t="shared" si="13"/>
        <v>38.70967741935484</v>
      </c>
      <c r="J203" s="12">
        <f t="shared" si="14"/>
        <v>43.573588709677416</v>
      </c>
      <c r="K203" s="2" t="str">
        <f t="shared" si="15"/>
        <v>elégséges (2)</v>
      </c>
    </row>
    <row r="204" spans="1:11" ht="12">
      <c r="A204" s="7" t="s">
        <v>219</v>
      </c>
      <c r="B204" s="8">
        <v>49</v>
      </c>
      <c r="C204" s="9">
        <v>5</v>
      </c>
      <c r="D204" s="10">
        <v>14</v>
      </c>
      <c r="E204" s="10">
        <v>10</v>
      </c>
      <c r="F204" s="10">
        <v>9</v>
      </c>
      <c r="G204" s="10">
        <v>10</v>
      </c>
      <c r="H204" s="10">
        <f t="shared" si="12"/>
        <v>48</v>
      </c>
      <c r="I204" s="11">
        <f t="shared" si="13"/>
        <v>77.41935483870968</v>
      </c>
      <c r="J204" s="12">
        <f t="shared" si="14"/>
        <v>76.99092741935483</v>
      </c>
      <c r="K204" s="2" t="str">
        <f t="shared" si="15"/>
        <v>jó (4)</v>
      </c>
    </row>
    <row r="205" spans="1:11" ht="12">
      <c r="A205" s="7" t="s">
        <v>220</v>
      </c>
      <c r="B205" s="8">
        <v>7</v>
      </c>
      <c r="C205" s="9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f t="shared" si="12"/>
        <v>0</v>
      </c>
      <c r="I205" s="11">
        <f t="shared" si="13"/>
        <v>0</v>
      </c>
      <c r="J205" s="12">
        <f t="shared" si="14"/>
        <v>5.46875</v>
      </c>
      <c r="K205" s="2" t="str">
        <f t="shared" si="15"/>
        <v>elégtelen (1)</v>
      </c>
    </row>
    <row r="206" spans="1:11" ht="12">
      <c r="A206" s="7" t="s">
        <v>221</v>
      </c>
      <c r="B206" s="8">
        <v>8</v>
      </c>
      <c r="C206" s="9">
        <v>0</v>
      </c>
      <c r="D206" s="10">
        <v>0</v>
      </c>
      <c r="E206" s="10">
        <v>0</v>
      </c>
      <c r="F206" s="10">
        <v>0</v>
      </c>
      <c r="G206" s="10">
        <v>2</v>
      </c>
      <c r="H206" s="10">
        <f t="shared" si="12"/>
        <v>2</v>
      </c>
      <c r="I206" s="11">
        <f t="shared" si="13"/>
        <v>3.225806451612903</v>
      </c>
      <c r="J206" s="12">
        <f t="shared" si="14"/>
        <v>7.862903225806452</v>
      </c>
      <c r="K206" s="2" t="str">
        <f t="shared" si="15"/>
        <v>elégtelen (1)</v>
      </c>
    </row>
    <row r="207" spans="1:11" ht="12">
      <c r="A207" s="7" t="s">
        <v>222</v>
      </c>
      <c r="B207" s="8">
        <v>30</v>
      </c>
      <c r="C207" s="9">
        <v>1</v>
      </c>
      <c r="D207" s="10">
        <v>4</v>
      </c>
      <c r="E207" s="10">
        <v>6</v>
      </c>
      <c r="F207" s="10">
        <v>1</v>
      </c>
      <c r="G207" s="10">
        <v>3</v>
      </c>
      <c r="H207" s="10">
        <f t="shared" si="12"/>
        <v>15</v>
      </c>
      <c r="I207" s="11">
        <f t="shared" si="13"/>
        <v>24.193548387096776</v>
      </c>
      <c r="J207" s="12">
        <f t="shared" si="14"/>
        <v>35.534274193548384</v>
      </c>
      <c r="K207" s="2" t="str">
        <f t="shared" si="15"/>
        <v>elégséges (2)</v>
      </c>
    </row>
    <row r="208" spans="1:11" ht="12">
      <c r="A208" s="7" t="s">
        <v>223</v>
      </c>
      <c r="B208" s="8">
        <v>22</v>
      </c>
      <c r="C208" s="9">
        <v>0</v>
      </c>
      <c r="D208" s="10">
        <v>0</v>
      </c>
      <c r="E208" s="10">
        <v>0</v>
      </c>
      <c r="F208" s="10">
        <v>0</v>
      </c>
      <c r="G208" s="10">
        <v>2</v>
      </c>
      <c r="H208" s="10">
        <f t="shared" si="12"/>
        <v>2</v>
      </c>
      <c r="I208" s="11">
        <f t="shared" si="13"/>
        <v>3.225806451612903</v>
      </c>
      <c r="J208" s="12">
        <f t="shared" si="14"/>
        <v>18.80040322580645</v>
      </c>
      <c r="K208" s="2" t="str">
        <f t="shared" si="15"/>
        <v>elégtelen (1)</v>
      </c>
    </row>
    <row r="209" spans="1:11" ht="12">
      <c r="A209" s="7" t="s">
        <v>224</v>
      </c>
      <c r="B209" s="8">
        <v>0</v>
      </c>
      <c r="C209" s="9"/>
      <c r="D209" s="10"/>
      <c r="E209" s="10"/>
      <c r="F209" s="10"/>
      <c r="G209" s="10"/>
      <c r="H209" s="10">
        <f t="shared" si="12"/>
        <v>0</v>
      </c>
      <c r="I209" s="11">
        <f t="shared" si="13"/>
        <v>0</v>
      </c>
      <c r="J209" s="12">
        <f t="shared" si="14"/>
        <v>0</v>
      </c>
      <c r="K209" s="2" t="str">
        <f t="shared" si="15"/>
        <v>elégtelen (1)</v>
      </c>
    </row>
    <row r="210" spans="1:11" ht="12">
      <c r="A210" s="7" t="s">
        <v>225</v>
      </c>
      <c r="B210" s="8">
        <v>12</v>
      </c>
      <c r="C210" s="9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f t="shared" si="12"/>
        <v>0</v>
      </c>
      <c r="I210" s="11">
        <f t="shared" si="13"/>
        <v>0</v>
      </c>
      <c r="J210" s="12">
        <f t="shared" si="14"/>
        <v>9.375</v>
      </c>
      <c r="K210" s="2" t="str">
        <f t="shared" si="15"/>
        <v>elégtelen (1)</v>
      </c>
    </row>
  </sheetData>
  <mergeCells count="3">
    <mergeCell ref="C1:I1"/>
    <mergeCell ref="J1:K1"/>
    <mergeCell ref="M4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2" width="11.28125" style="1" customWidth="1"/>
    <col min="3" max="7" width="5.7109375" style="18" customWidth="1"/>
    <col min="8" max="8" width="9.140625" style="18" customWidth="1"/>
    <col min="9" max="9" width="5.7109375" style="18" customWidth="1"/>
    <col min="11" max="11" width="12.140625" style="1" customWidth="1"/>
    <col min="15" max="15" width="12.140625" style="1" customWidth="1"/>
  </cols>
  <sheetData>
    <row r="1" spans="1:11" ht="12">
      <c r="A1" s="2"/>
      <c r="B1" s="2"/>
      <c r="C1" s="3" t="s">
        <v>0</v>
      </c>
      <c r="D1" s="3"/>
      <c r="E1" s="3"/>
      <c r="F1" s="3"/>
      <c r="G1" s="3"/>
      <c r="H1" s="3"/>
      <c r="I1" s="3"/>
      <c r="J1" s="3" t="s">
        <v>1</v>
      </c>
      <c r="K1" s="3"/>
    </row>
    <row r="2" spans="1:11" ht="12">
      <c r="A2" s="4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10</v>
      </c>
      <c r="K2" s="6" t="s">
        <v>11</v>
      </c>
    </row>
    <row r="3" spans="1:11" ht="12">
      <c r="A3" s="7" t="s">
        <v>226</v>
      </c>
      <c r="B3" s="19">
        <v>0</v>
      </c>
      <c r="C3" s="20"/>
      <c r="D3" s="12"/>
      <c r="E3" s="12"/>
      <c r="F3" s="12"/>
      <c r="G3" s="12"/>
      <c r="H3" s="12">
        <f aca="true" t="shared" si="0" ref="H3:H20">SUM(C3:G3)</f>
        <v>0</v>
      </c>
      <c r="I3" s="21">
        <f aca="true" t="shared" si="1" ref="I3:I20">H3/52*100</f>
        <v>0</v>
      </c>
      <c r="J3" s="12">
        <f aca="true" t="shared" si="2" ref="J3:J20">(B3/64+H3/52)*50</f>
        <v>0</v>
      </c>
      <c r="K3" s="2" t="s">
        <v>21</v>
      </c>
    </row>
    <row r="4" spans="1:15" ht="12">
      <c r="A4" s="7" t="s">
        <v>227</v>
      </c>
      <c r="B4" s="19">
        <v>0</v>
      </c>
      <c r="C4" s="20"/>
      <c r="D4" s="12"/>
      <c r="E4" s="12"/>
      <c r="F4" s="12"/>
      <c r="G4" s="12"/>
      <c r="H4" s="12">
        <f t="shared" si="0"/>
        <v>0</v>
      </c>
      <c r="I4" s="21">
        <f t="shared" si="1"/>
        <v>0</v>
      </c>
      <c r="J4" s="12">
        <f t="shared" si="2"/>
        <v>0</v>
      </c>
      <c r="K4" s="2" t="s">
        <v>21</v>
      </c>
      <c r="M4" s="13" t="s">
        <v>228</v>
      </c>
      <c r="N4" s="13"/>
      <c r="O4" s="13"/>
    </row>
    <row r="5" spans="1:15" ht="12">
      <c r="A5" s="7" t="s">
        <v>229</v>
      </c>
      <c r="B5" s="19">
        <v>0</v>
      </c>
      <c r="C5" s="20"/>
      <c r="D5" s="12"/>
      <c r="E5" s="12"/>
      <c r="F5" s="12"/>
      <c r="G5" s="12"/>
      <c r="H5" s="12">
        <f t="shared" si="0"/>
        <v>0</v>
      </c>
      <c r="I5" s="21">
        <f t="shared" si="1"/>
        <v>0</v>
      </c>
      <c r="J5" s="12">
        <f t="shared" si="2"/>
        <v>0</v>
      </c>
      <c r="K5" s="2" t="s">
        <v>21</v>
      </c>
      <c r="M5" s="13"/>
      <c r="N5" s="13"/>
      <c r="O5" s="13"/>
    </row>
    <row r="6" spans="1:15" ht="12">
      <c r="A6" s="7" t="s">
        <v>230</v>
      </c>
      <c r="B6" s="19">
        <v>0</v>
      </c>
      <c r="C6" s="20"/>
      <c r="D6" s="12"/>
      <c r="E6" s="12"/>
      <c r="F6" s="12"/>
      <c r="G6" s="12"/>
      <c r="H6" s="12">
        <f t="shared" si="0"/>
        <v>0</v>
      </c>
      <c r="I6" s="21">
        <f t="shared" si="1"/>
        <v>0</v>
      </c>
      <c r="J6" s="12">
        <f t="shared" si="2"/>
        <v>0</v>
      </c>
      <c r="K6" s="2" t="s">
        <v>21</v>
      </c>
      <c r="M6" s="13"/>
      <c r="N6" s="13"/>
      <c r="O6" s="13"/>
    </row>
    <row r="7" spans="1:11" ht="12">
      <c r="A7" s="7" t="s">
        <v>231</v>
      </c>
      <c r="B7" s="19">
        <v>27</v>
      </c>
      <c r="C7" s="20">
        <v>2</v>
      </c>
      <c r="D7" s="12">
        <v>1</v>
      </c>
      <c r="E7" s="12">
        <v>7</v>
      </c>
      <c r="F7" s="12"/>
      <c r="G7" s="12">
        <v>3</v>
      </c>
      <c r="H7" s="12">
        <f t="shared" si="0"/>
        <v>13</v>
      </c>
      <c r="I7" s="21">
        <f t="shared" si="1"/>
        <v>25</v>
      </c>
      <c r="J7" s="12">
        <f t="shared" si="2"/>
        <v>33.59375</v>
      </c>
      <c r="K7" s="2" t="s">
        <v>21</v>
      </c>
    </row>
    <row r="8" spans="1:11" ht="12">
      <c r="A8" s="7" t="s">
        <v>232</v>
      </c>
      <c r="B8" s="19">
        <v>0</v>
      </c>
      <c r="C8" s="20"/>
      <c r="D8" s="12"/>
      <c r="E8" s="12"/>
      <c r="F8" s="12"/>
      <c r="G8" s="12"/>
      <c r="H8" s="12">
        <f t="shared" si="0"/>
        <v>0</v>
      </c>
      <c r="I8" s="21">
        <f t="shared" si="1"/>
        <v>0</v>
      </c>
      <c r="J8" s="12">
        <f t="shared" si="2"/>
        <v>0</v>
      </c>
      <c r="K8" s="2" t="s">
        <v>21</v>
      </c>
    </row>
    <row r="9" spans="1:11" ht="12">
      <c r="A9" s="7" t="s">
        <v>233</v>
      </c>
      <c r="B9" s="19">
        <v>0</v>
      </c>
      <c r="C9" s="20"/>
      <c r="D9" s="12"/>
      <c r="E9" s="12"/>
      <c r="F9" s="12"/>
      <c r="G9" s="12"/>
      <c r="H9" s="12">
        <f t="shared" si="0"/>
        <v>0</v>
      </c>
      <c r="I9" s="21">
        <f t="shared" si="1"/>
        <v>0</v>
      </c>
      <c r="J9" s="12">
        <f t="shared" si="2"/>
        <v>0</v>
      </c>
      <c r="K9" s="2" t="s">
        <v>21</v>
      </c>
    </row>
    <row r="10" spans="1:13" ht="12">
      <c r="A10" s="7" t="s">
        <v>234</v>
      </c>
      <c r="B10" s="19">
        <v>0</v>
      </c>
      <c r="C10" s="20"/>
      <c r="D10" s="12"/>
      <c r="E10" s="12"/>
      <c r="F10" s="12"/>
      <c r="G10" s="12"/>
      <c r="H10" s="12">
        <f t="shared" si="0"/>
        <v>0</v>
      </c>
      <c r="I10" s="21">
        <f t="shared" si="1"/>
        <v>0</v>
      </c>
      <c r="J10" s="12">
        <f t="shared" si="2"/>
        <v>0</v>
      </c>
      <c r="K10" s="2" t="s">
        <v>21</v>
      </c>
      <c r="M10" s="1" t="s">
        <v>235</v>
      </c>
    </row>
    <row r="11" spans="1:11" ht="12">
      <c r="A11" s="7" t="s">
        <v>236</v>
      </c>
      <c r="B11" s="19">
        <v>9</v>
      </c>
      <c r="C11" s="20"/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  <c r="I11" s="21">
        <f t="shared" si="1"/>
        <v>0</v>
      </c>
      <c r="J11" s="12">
        <f t="shared" si="2"/>
        <v>7.03125</v>
      </c>
      <c r="K11" s="2" t="s">
        <v>21</v>
      </c>
    </row>
    <row r="12" spans="1:11" ht="12">
      <c r="A12" s="7" t="s">
        <v>237</v>
      </c>
      <c r="B12" s="19">
        <v>0</v>
      </c>
      <c r="C12" s="20"/>
      <c r="D12" s="12"/>
      <c r="E12" s="12"/>
      <c r="F12" s="12"/>
      <c r="G12" s="12"/>
      <c r="H12" s="12">
        <f t="shared" si="0"/>
        <v>0</v>
      </c>
      <c r="I12" s="21">
        <f t="shared" si="1"/>
        <v>0</v>
      </c>
      <c r="J12" s="12">
        <f t="shared" si="2"/>
        <v>0</v>
      </c>
      <c r="K12" s="2" t="s">
        <v>21</v>
      </c>
    </row>
    <row r="13" spans="1:11" ht="12">
      <c r="A13" s="7" t="s">
        <v>238</v>
      </c>
      <c r="B13" s="19">
        <v>0</v>
      </c>
      <c r="C13" s="20"/>
      <c r="D13" s="12"/>
      <c r="E13" s="12"/>
      <c r="F13" s="12"/>
      <c r="G13" s="12"/>
      <c r="H13" s="12">
        <f t="shared" si="0"/>
        <v>0</v>
      </c>
      <c r="I13" s="21">
        <f t="shared" si="1"/>
        <v>0</v>
      </c>
      <c r="J13" s="12">
        <f t="shared" si="2"/>
        <v>0</v>
      </c>
      <c r="K13" s="2" t="s">
        <v>21</v>
      </c>
    </row>
    <row r="14" spans="1:11" ht="12">
      <c r="A14" s="7" t="s">
        <v>239</v>
      </c>
      <c r="B14" s="19">
        <v>0</v>
      </c>
      <c r="C14" s="20"/>
      <c r="D14" s="12"/>
      <c r="E14" s="12"/>
      <c r="F14" s="12"/>
      <c r="G14" s="12"/>
      <c r="H14" s="12">
        <f t="shared" si="0"/>
        <v>0</v>
      </c>
      <c r="I14" s="21">
        <f t="shared" si="1"/>
        <v>0</v>
      </c>
      <c r="J14" s="12">
        <f t="shared" si="2"/>
        <v>0</v>
      </c>
      <c r="K14" s="2" t="s">
        <v>21</v>
      </c>
    </row>
    <row r="15" spans="1:11" ht="12">
      <c r="A15" s="7" t="s">
        <v>240</v>
      </c>
      <c r="B15" s="19">
        <v>0</v>
      </c>
      <c r="C15" s="20"/>
      <c r="D15" s="12"/>
      <c r="E15" s="12"/>
      <c r="F15" s="12"/>
      <c r="G15" s="12"/>
      <c r="H15" s="12">
        <f t="shared" si="0"/>
        <v>0</v>
      </c>
      <c r="I15" s="21">
        <f t="shared" si="1"/>
        <v>0</v>
      </c>
      <c r="J15" s="12">
        <f t="shared" si="2"/>
        <v>0</v>
      </c>
      <c r="K15" s="2" t="s">
        <v>21</v>
      </c>
    </row>
    <row r="16" spans="1:11" ht="12">
      <c r="A16" s="7" t="s">
        <v>241</v>
      </c>
      <c r="B16" s="19">
        <v>0</v>
      </c>
      <c r="C16" s="20"/>
      <c r="D16" s="12"/>
      <c r="E16" s="12"/>
      <c r="F16" s="12"/>
      <c r="G16" s="12"/>
      <c r="H16" s="12">
        <f t="shared" si="0"/>
        <v>0</v>
      </c>
      <c r="I16" s="21">
        <f t="shared" si="1"/>
        <v>0</v>
      </c>
      <c r="J16" s="12">
        <f t="shared" si="2"/>
        <v>0</v>
      </c>
      <c r="K16" s="2" t="s">
        <v>21</v>
      </c>
    </row>
    <row r="17" spans="1:11" ht="12">
      <c r="A17" s="7" t="s">
        <v>242</v>
      </c>
      <c r="B17" s="19">
        <v>11</v>
      </c>
      <c r="C17" s="20">
        <v>0</v>
      </c>
      <c r="D17" s="12">
        <v>0</v>
      </c>
      <c r="E17" s="12">
        <v>0</v>
      </c>
      <c r="F17" s="12"/>
      <c r="G17" s="12">
        <v>0</v>
      </c>
      <c r="H17" s="12">
        <f t="shared" si="0"/>
        <v>0</v>
      </c>
      <c r="I17" s="21">
        <f t="shared" si="1"/>
        <v>0</v>
      </c>
      <c r="J17" s="12">
        <f t="shared" si="2"/>
        <v>8.59375</v>
      </c>
      <c r="K17" s="2" t="s">
        <v>21</v>
      </c>
    </row>
    <row r="18" spans="1:11" ht="12">
      <c r="A18" s="7" t="s">
        <v>243</v>
      </c>
      <c r="B18" s="19">
        <v>16</v>
      </c>
      <c r="C18" s="20">
        <v>0</v>
      </c>
      <c r="D18" s="12">
        <v>0</v>
      </c>
      <c r="E18" s="12">
        <v>0</v>
      </c>
      <c r="F18" s="12"/>
      <c r="G18" s="12">
        <v>1</v>
      </c>
      <c r="H18" s="12">
        <f t="shared" si="0"/>
        <v>1</v>
      </c>
      <c r="I18" s="21">
        <f t="shared" si="1"/>
        <v>1.9230769230769231</v>
      </c>
      <c r="J18" s="12">
        <f t="shared" si="2"/>
        <v>13.461538461538462</v>
      </c>
      <c r="K18" s="2" t="s">
        <v>21</v>
      </c>
    </row>
    <row r="19" spans="1:11" ht="12">
      <c r="A19" s="7" t="s">
        <v>244</v>
      </c>
      <c r="B19" s="19">
        <v>0</v>
      </c>
      <c r="C19" s="20"/>
      <c r="D19" s="12">
        <v>0</v>
      </c>
      <c r="E19" s="12">
        <v>0</v>
      </c>
      <c r="F19" s="12">
        <v>0</v>
      </c>
      <c r="G19" s="12">
        <v>0</v>
      </c>
      <c r="H19" s="12">
        <f t="shared" si="0"/>
        <v>0</v>
      </c>
      <c r="I19" s="21">
        <f t="shared" si="1"/>
        <v>0</v>
      </c>
      <c r="J19" s="12">
        <f t="shared" si="2"/>
        <v>0</v>
      </c>
      <c r="K19" s="2" t="s">
        <v>21</v>
      </c>
    </row>
    <row r="20" spans="1:11" ht="12">
      <c r="A20" s="7" t="s">
        <v>245</v>
      </c>
      <c r="B20" s="19">
        <v>0</v>
      </c>
      <c r="C20" s="20">
        <v>0</v>
      </c>
      <c r="D20" s="12">
        <v>0</v>
      </c>
      <c r="E20" s="12">
        <v>0</v>
      </c>
      <c r="F20" s="12"/>
      <c r="G20" s="12">
        <v>4</v>
      </c>
      <c r="H20" s="12">
        <f t="shared" si="0"/>
        <v>4</v>
      </c>
      <c r="I20" s="21">
        <f t="shared" si="1"/>
        <v>7.6923076923076925</v>
      </c>
      <c r="J20" s="12">
        <f t="shared" si="2"/>
        <v>3.8461538461538463</v>
      </c>
      <c r="K20" s="2" t="s">
        <v>21</v>
      </c>
    </row>
  </sheetData>
  <mergeCells count="3">
    <mergeCell ref="C1:I1"/>
    <mergeCell ref="J1:K1"/>
    <mergeCell ref="M4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workbookViewId="0" topLeftCell="A1">
      <selection activeCell="A1" sqref="A1"/>
    </sheetView>
  </sheetViews>
  <sheetFormatPr defaultColWidth="9.140625" defaultRowHeight="12.75"/>
  <cols>
    <col min="1" max="2" width="11.28125" style="1" customWidth="1"/>
    <col min="3" max="7" width="5.7109375" style="18" customWidth="1"/>
    <col min="8" max="8" width="9.140625" style="18" customWidth="1"/>
    <col min="9" max="9" width="5.7109375" style="18" customWidth="1"/>
    <col min="11" max="11" width="12.140625" style="1" customWidth="1"/>
    <col min="15" max="15" width="12.140625" style="1" customWidth="1"/>
  </cols>
  <sheetData>
    <row r="1" spans="1:11" ht="12">
      <c r="A1" s="2"/>
      <c r="B1" s="2"/>
      <c r="C1" s="3" t="s">
        <v>0</v>
      </c>
      <c r="D1" s="3"/>
      <c r="E1" s="3"/>
      <c r="F1" s="3"/>
      <c r="G1" s="3"/>
      <c r="H1" s="3"/>
      <c r="I1" s="3"/>
      <c r="J1" s="3" t="s">
        <v>1</v>
      </c>
      <c r="K1" s="3"/>
    </row>
    <row r="2" spans="1:11" ht="12">
      <c r="A2" s="4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10</v>
      </c>
      <c r="K2" s="6" t="s">
        <v>11</v>
      </c>
    </row>
    <row r="3" spans="1:11" ht="12">
      <c r="A3" s="7" t="s">
        <v>246</v>
      </c>
      <c r="B3" s="8">
        <v>31</v>
      </c>
      <c r="C3" s="9">
        <v>6</v>
      </c>
      <c r="D3" s="10">
        <v>3</v>
      </c>
      <c r="E3" s="10">
        <v>6</v>
      </c>
      <c r="F3" s="10">
        <v>1</v>
      </c>
      <c r="G3" s="10">
        <v>3</v>
      </c>
      <c r="H3" s="10">
        <f aca="true" t="shared" si="0" ref="H3:H34">SUM(C3:G3)</f>
        <v>19</v>
      </c>
      <c r="I3" s="11">
        <f aca="true" t="shared" si="1" ref="I3:I34">H3/62*100</f>
        <v>30.64516129032258</v>
      </c>
      <c r="J3" s="12">
        <f aca="true" t="shared" si="2" ref="J3:J34">(B3/64+H3/62)*50</f>
        <v>39.54133064516129</v>
      </c>
      <c r="K3" s="2" t="str">
        <f aca="true" t="shared" si="3" ref="K3:K34">VLOOKUP(J3,$M$10:$O$14,3)</f>
        <v>elégséges (2)</v>
      </c>
    </row>
    <row r="4" spans="1:15" ht="12">
      <c r="A4" s="7" t="s">
        <v>247</v>
      </c>
      <c r="B4" s="8">
        <v>30</v>
      </c>
      <c r="C4" s="9">
        <v>2</v>
      </c>
      <c r="D4" s="10">
        <v>4</v>
      </c>
      <c r="E4" s="10">
        <v>2</v>
      </c>
      <c r="F4" s="10">
        <v>2</v>
      </c>
      <c r="G4" s="10">
        <v>4</v>
      </c>
      <c r="H4" s="10">
        <f t="shared" si="0"/>
        <v>14</v>
      </c>
      <c r="I4" s="11">
        <f t="shared" si="1"/>
        <v>22.58064516129032</v>
      </c>
      <c r="J4" s="12">
        <f t="shared" si="2"/>
        <v>34.72782258064516</v>
      </c>
      <c r="K4" s="2" t="str">
        <f t="shared" si="3"/>
        <v>elégséges (2)</v>
      </c>
      <c r="M4" s="13" t="s">
        <v>14</v>
      </c>
      <c r="N4" s="13"/>
      <c r="O4" s="13"/>
    </row>
    <row r="5" spans="1:15" ht="12">
      <c r="A5" s="7" t="s">
        <v>248</v>
      </c>
      <c r="B5" s="8">
        <v>11</v>
      </c>
      <c r="C5" s="9"/>
      <c r="D5" s="10"/>
      <c r="E5" s="10"/>
      <c r="F5" s="10"/>
      <c r="G5" s="10"/>
      <c r="H5" s="10">
        <f t="shared" si="0"/>
        <v>0</v>
      </c>
      <c r="I5" s="11">
        <f t="shared" si="1"/>
        <v>0</v>
      </c>
      <c r="J5" s="12">
        <f t="shared" si="2"/>
        <v>8.59375</v>
      </c>
      <c r="K5" s="2" t="str">
        <f t="shared" si="3"/>
        <v>elégtelen (1)</v>
      </c>
      <c r="M5" s="13"/>
      <c r="N5" s="13"/>
      <c r="O5" s="13"/>
    </row>
    <row r="6" spans="1:15" ht="12">
      <c r="A6" s="7" t="s">
        <v>249</v>
      </c>
      <c r="B6" s="8">
        <v>22</v>
      </c>
      <c r="C6" s="9">
        <v>1</v>
      </c>
      <c r="D6" s="10">
        <v>0</v>
      </c>
      <c r="E6" s="10">
        <v>0</v>
      </c>
      <c r="F6" s="10">
        <v>0</v>
      </c>
      <c r="G6" s="10">
        <v>4</v>
      </c>
      <c r="H6" s="10">
        <f t="shared" si="0"/>
        <v>5</v>
      </c>
      <c r="I6" s="11">
        <f t="shared" si="1"/>
        <v>8.064516129032258</v>
      </c>
      <c r="J6" s="12">
        <f t="shared" si="2"/>
        <v>21.219758064516128</v>
      </c>
      <c r="K6" s="2" t="str">
        <f t="shared" si="3"/>
        <v>elégtelen (1)</v>
      </c>
      <c r="M6" s="13"/>
      <c r="N6" s="13"/>
      <c r="O6" s="13"/>
    </row>
    <row r="7" spans="1:11" ht="12">
      <c r="A7" s="7" t="s">
        <v>250</v>
      </c>
      <c r="B7" s="8">
        <v>0</v>
      </c>
      <c r="C7" s="9"/>
      <c r="D7" s="10"/>
      <c r="E7" s="10"/>
      <c r="F7" s="10"/>
      <c r="G7" s="10"/>
      <c r="H7" s="10">
        <f t="shared" si="0"/>
        <v>0</v>
      </c>
      <c r="I7" s="11">
        <f t="shared" si="1"/>
        <v>0</v>
      </c>
      <c r="J7" s="12">
        <f t="shared" si="2"/>
        <v>0</v>
      </c>
      <c r="K7" s="2" t="str">
        <f t="shared" si="3"/>
        <v>elégtelen (1)</v>
      </c>
    </row>
    <row r="8" spans="1:11" ht="12">
      <c r="A8" s="7" t="s">
        <v>251</v>
      </c>
      <c r="B8" s="8">
        <v>0</v>
      </c>
      <c r="C8" s="9"/>
      <c r="D8" s="10"/>
      <c r="E8" s="10"/>
      <c r="F8" s="10"/>
      <c r="G8" s="10"/>
      <c r="H8" s="10">
        <f t="shared" si="0"/>
        <v>0</v>
      </c>
      <c r="I8" s="11">
        <f t="shared" si="1"/>
        <v>0</v>
      </c>
      <c r="J8" s="12">
        <f t="shared" si="2"/>
        <v>0</v>
      </c>
      <c r="K8" s="2" t="str">
        <f t="shared" si="3"/>
        <v>elégtelen (1)</v>
      </c>
    </row>
    <row r="9" spans="1:11" ht="12">
      <c r="A9" s="7" t="s">
        <v>252</v>
      </c>
      <c r="B9" s="8">
        <v>16</v>
      </c>
      <c r="C9" s="9"/>
      <c r="D9" s="10"/>
      <c r="E9" s="10"/>
      <c r="F9" s="10"/>
      <c r="G9" s="10"/>
      <c r="H9" s="10">
        <f t="shared" si="0"/>
        <v>0</v>
      </c>
      <c r="I9" s="11">
        <f t="shared" si="1"/>
        <v>0</v>
      </c>
      <c r="J9" s="12">
        <f t="shared" si="2"/>
        <v>12.5</v>
      </c>
      <c r="K9" s="2" t="str">
        <f t="shared" si="3"/>
        <v>elégtelen (1)</v>
      </c>
    </row>
    <row r="10" spans="1:15" ht="12">
      <c r="A10" s="7" t="s">
        <v>253</v>
      </c>
      <c r="B10" s="8">
        <v>3</v>
      </c>
      <c r="C10" s="9"/>
      <c r="D10" s="10"/>
      <c r="E10" s="10"/>
      <c r="F10" s="10"/>
      <c r="G10" s="10"/>
      <c r="H10" s="10">
        <f t="shared" si="0"/>
        <v>0</v>
      </c>
      <c r="I10" s="11">
        <f t="shared" si="1"/>
        <v>0</v>
      </c>
      <c r="J10" s="12">
        <f t="shared" si="2"/>
        <v>2.34375</v>
      </c>
      <c r="K10" s="2" t="str">
        <f t="shared" si="3"/>
        <v>elégtelen (1)</v>
      </c>
      <c r="M10" s="15">
        <v>0</v>
      </c>
      <c r="N10" s="15">
        <v>34</v>
      </c>
      <c r="O10" s="15" t="s">
        <v>21</v>
      </c>
    </row>
    <row r="11" spans="1:15" ht="12">
      <c r="A11" s="7" t="s">
        <v>254</v>
      </c>
      <c r="B11" s="8">
        <v>33</v>
      </c>
      <c r="C11" s="9">
        <v>5</v>
      </c>
      <c r="D11" s="10">
        <v>2</v>
      </c>
      <c r="E11" s="10">
        <v>3</v>
      </c>
      <c r="F11" s="10">
        <v>0</v>
      </c>
      <c r="G11" s="10">
        <v>5</v>
      </c>
      <c r="H11" s="10">
        <f t="shared" si="0"/>
        <v>15</v>
      </c>
      <c r="I11" s="11">
        <f t="shared" si="1"/>
        <v>24.193548387096776</v>
      </c>
      <c r="J11" s="12">
        <f t="shared" si="2"/>
        <v>37.878024193548384</v>
      </c>
      <c r="K11" s="2" t="str">
        <f t="shared" si="3"/>
        <v>elégséges (2)</v>
      </c>
      <c r="M11" s="15">
        <v>34</v>
      </c>
      <c r="N11" s="15">
        <v>54</v>
      </c>
      <c r="O11" s="15" t="s">
        <v>23</v>
      </c>
    </row>
    <row r="12" spans="1:15" ht="12">
      <c r="A12" s="7" t="s">
        <v>255</v>
      </c>
      <c r="B12" s="8">
        <v>0</v>
      </c>
      <c r="C12" s="9"/>
      <c r="D12" s="10"/>
      <c r="E12" s="10"/>
      <c r="F12" s="10"/>
      <c r="G12" s="10"/>
      <c r="H12" s="10">
        <f t="shared" si="0"/>
        <v>0</v>
      </c>
      <c r="I12" s="11">
        <f t="shared" si="1"/>
        <v>0</v>
      </c>
      <c r="J12" s="12">
        <f t="shared" si="2"/>
        <v>0</v>
      </c>
      <c r="K12" s="2" t="str">
        <f t="shared" si="3"/>
        <v>elégtelen (1)</v>
      </c>
      <c r="M12" s="15">
        <v>54</v>
      </c>
      <c r="N12" s="15">
        <v>69</v>
      </c>
      <c r="O12" s="15" t="s">
        <v>25</v>
      </c>
    </row>
    <row r="13" spans="1:15" ht="12">
      <c r="A13" s="7" t="s">
        <v>256</v>
      </c>
      <c r="B13" s="8">
        <v>0</v>
      </c>
      <c r="C13" s="9"/>
      <c r="D13" s="10"/>
      <c r="E13" s="10"/>
      <c r="F13" s="10"/>
      <c r="G13" s="10"/>
      <c r="H13" s="10">
        <f t="shared" si="0"/>
        <v>0</v>
      </c>
      <c r="I13" s="11">
        <f t="shared" si="1"/>
        <v>0</v>
      </c>
      <c r="J13" s="12">
        <f t="shared" si="2"/>
        <v>0</v>
      </c>
      <c r="K13" s="2" t="str">
        <f t="shared" si="3"/>
        <v>elégtelen (1)</v>
      </c>
      <c r="M13" s="15">
        <v>69</v>
      </c>
      <c r="N13" s="15">
        <v>84</v>
      </c>
      <c r="O13" s="15" t="s">
        <v>27</v>
      </c>
    </row>
    <row r="14" spans="1:15" ht="12">
      <c r="A14" s="7" t="s">
        <v>257</v>
      </c>
      <c r="B14" s="8">
        <v>16</v>
      </c>
      <c r="C14" s="9"/>
      <c r="D14" s="10"/>
      <c r="E14" s="10"/>
      <c r="F14" s="10"/>
      <c r="G14" s="10"/>
      <c r="H14" s="10">
        <f t="shared" si="0"/>
        <v>0</v>
      </c>
      <c r="I14" s="11">
        <f t="shared" si="1"/>
        <v>0</v>
      </c>
      <c r="J14" s="12">
        <f t="shared" si="2"/>
        <v>12.5</v>
      </c>
      <c r="K14" s="2" t="str">
        <f t="shared" si="3"/>
        <v>elégtelen (1)</v>
      </c>
      <c r="M14" s="15">
        <v>84</v>
      </c>
      <c r="N14" s="15">
        <v>100</v>
      </c>
      <c r="O14" s="15" t="s">
        <v>29</v>
      </c>
    </row>
    <row r="15" spans="1:11" ht="12">
      <c r="A15" s="7" t="s">
        <v>258</v>
      </c>
      <c r="B15" s="8">
        <v>18</v>
      </c>
      <c r="C15" s="9">
        <v>0</v>
      </c>
      <c r="D15" s="10">
        <v>0</v>
      </c>
      <c r="E15" s="10">
        <v>0</v>
      </c>
      <c r="F15" s="10">
        <v>0</v>
      </c>
      <c r="G15" s="10">
        <v>1</v>
      </c>
      <c r="H15" s="10">
        <f t="shared" si="0"/>
        <v>1</v>
      </c>
      <c r="I15" s="11">
        <f t="shared" si="1"/>
        <v>1.6129032258064515</v>
      </c>
      <c r="J15" s="12">
        <f t="shared" si="2"/>
        <v>14.868951612903224</v>
      </c>
      <c r="K15" s="2" t="str">
        <f t="shared" si="3"/>
        <v>elégtelen (1)</v>
      </c>
    </row>
    <row r="16" spans="1:11" ht="12">
      <c r="A16" s="7" t="s">
        <v>259</v>
      </c>
      <c r="B16" s="8">
        <v>0</v>
      </c>
      <c r="C16" s="9"/>
      <c r="D16" s="10"/>
      <c r="E16" s="10"/>
      <c r="F16" s="10"/>
      <c r="G16" s="10"/>
      <c r="H16" s="10">
        <f t="shared" si="0"/>
        <v>0</v>
      </c>
      <c r="I16" s="11">
        <f t="shared" si="1"/>
        <v>0</v>
      </c>
      <c r="J16" s="12">
        <f t="shared" si="2"/>
        <v>0</v>
      </c>
      <c r="K16" s="2" t="str">
        <f t="shared" si="3"/>
        <v>elégtelen (1)</v>
      </c>
    </row>
    <row r="17" spans="1:11" ht="12">
      <c r="A17" s="7" t="s">
        <v>260</v>
      </c>
      <c r="B17" s="8">
        <v>23</v>
      </c>
      <c r="C17" s="9"/>
      <c r="D17" s="10"/>
      <c r="E17" s="10"/>
      <c r="F17" s="10"/>
      <c r="G17" s="10"/>
      <c r="H17" s="10">
        <f t="shared" si="0"/>
        <v>0</v>
      </c>
      <c r="I17" s="11">
        <f t="shared" si="1"/>
        <v>0</v>
      </c>
      <c r="J17" s="12">
        <f t="shared" si="2"/>
        <v>17.96875</v>
      </c>
      <c r="K17" s="2" t="str">
        <f t="shared" si="3"/>
        <v>elégtelen (1)</v>
      </c>
    </row>
    <row r="18" spans="1:11" ht="12">
      <c r="A18" s="7" t="s">
        <v>261</v>
      </c>
      <c r="B18" s="8">
        <v>8</v>
      </c>
      <c r="C18" s="9">
        <v>1</v>
      </c>
      <c r="D18" s="10">
        <v>0</v>
      </c>
      <c r="E18" s="10">
        <v>0</v>
      </c>
      <c r="F18" s="10">
        <v>0</v>
      </c>
      <c r="G18" s="10">
        <v>5</v>
      </c>
      <c r="H18" s="10">
        <f t="shared" si="0"/>
        <v>6</v>
      </c>
      <c r="I18" s="11">
        <f t="shared" si="1"/>
        <v>9.67741935483871</v>
      </c>
      <c r="J18" s="12">
        <f t="shared" si="2"/>
        <v>11.088709677419354</v>
      </c>
      <c r="K18" s="2" t="str">
        <f t="shared" si="3"/>
        <v>elégtelen (1)</v>
      </c>
    </row>
    <row r="19" spans="1:11" ht="12">
      <c r="A19" s="7" t="s">
        <v>262</v>
      </c>
      <c r="B19" s="8">
        <v>17</v>
      </c>
      <c r="C19" s="9">
        <v>0</v>
      </c>
      <c r="D19" s="10">
        <v>4</v>
      </c>
      <c r="E19" s="10">
        <v>0</v>
      </c>
      <c r="F19" s="10">
        <v>0</v>
      </c>
      <c r="G19" s="10">
        <v>8</v>
      </c>
      <c r="H19" s="10">
        <f t="shared" si="0"/>
        <v>12</v>
      </c>
      <c r="I19" s="11">
        <f t="shared" si="1"/>
        <v>19.35483870967742</v>
      </c>
      <c r="J19" s="12">
        <f t="shared" si="2"/>
        <v>22.958669354838708</v>
      </c>
      <c r="K19" s="2" t="str">
        <f t="shared" si="3"/>
        <v>elégtelen (1)</v>
      </c>
    </row>
    <row r="20" spans="1:11" ht="12">
      <c r="A20" s="7" t="s">
        <v>263</v>
      </c>
      <c r="B20" s="8">
        <v>14</v>
      </c>
      <c r="C20" s="9"/>
      <c r="D20" s="10"/>
      <c r="E20" s="10"/>
      <c r="F20" s="10"/>
      <c r="G20" s="10"/>
      <c r="H20" s="10">
        <f t="shared" si="0"/>
        <v>0</v>
      </c>
      <c r="I20" s="11">
        <f t="shared" si="1"/>
        <v>0</v>
      </c>
      <c r="J20" s="12">
        <f t="shared" si="2"/>
        <v>10.9375</v>
      </c>
      <c r="K20" s="2" t="str">
        <f t="shared" si="3"/>
        <v>elégtelen (1)</v>
      </c>
    </row>
    <row r="21" spans="1:11" ht="12">
      <c r="A21" s="7" t="s">
        <v>264</v>
      </c>
      <c r="B21" s="8">
        <v>0</v>
      </c>
      <c r="C21" s="9"/>
      <c r="D21" s="10"/>
      <c r="E21" s="10"/>
      <c r="F21" s="10"/>
      <c r="G21" s="10"/>
      <c r="H21" s="10">
        <f t="shared" si="0"/>
        <v>0</v>
      </c>
      <c r="I21" s="11">
        <f t="shared" si="1"/>
        <v>0</v>
      </c>
      <c r="J21" s="12">
        <f t="shared" si="2"/>
        <v>0</v>
      </c>
      <c r="K21" s="2" t="str">
        <f t="shared" si="3"/>
        <v>elégtelen (1)</v>
      </c>
    </row>
    <row r="22" spans="1:11" ht="12">
      <c r="A22" s="7" t="s">
        <v>265</v>
      </c>
      <c r="B22" s="8">
        <v>8</v>
      </c>
      <c r="C22" s="9"/>
      <c r="D22" s="10"/>
      <c r="E22" s="10"/>
      <c r="F22" s="10"/>
      <c r="G22" s="10"/>
      <c r="H22" s="10">
        <f t="shared" si="0"/>
        <v>0</v>
      </c>
      <c r="I22" s="11">
        <f t="shared" si="1"/>
        <v>0</v>
      </c>
      <c r="J22" s="12">
        <f t="shared" si="2"/>
        <v>6.25</v>
      </c>
      <c r="K22" s="2" t="str">
        <f t="shared" si="3"/>
        <v>elégtelen (1)</v>
      </c>
    </row>
    <row r="23" spans="1:11" ht="12">
      <c r="A23" s="7" t="s">
        <v>266</v>
      </c>
      <c r="B23" s="8">
        <v>0</v>
      </c>
      <c r="C23" s="9"/>
      <c r="D23" s="10"/>
      <c r="E23" s="10"/>
      <c r="F23" s="10"/>
      <c r="G23" s="10"/>
      <c r="H23" s="10">
        <f t="shared" si="0"/>
        <v>0</v>
      </c>
      <c r="I23" s="11">
        <f t="shared" si="1"/>
        <v>0</v>
      </c>
      <c r="J23" s="12">
        <f t="shared" si="2"/>
        <v>0</v>
      </c>
      <c r="K23" s="2" t="str">
        <f t="shared" si="3"/>
        <v>elégtelen (1)</v>
      </c>
    </row>
    <row r="24" spans="1:11" ht="12">
      <c r="A24" s="7" t="s">
        <v>267</v>
      </c>
      <c r="B24" s="8">
        <v>0</v>
      </c>
      <c r="C24" s="9"/>
      <c r="D24" s="10"/>
      <c r="E24" s="10"/>
      <c r="F24" s="10"/>
      <c r="G24" s="10"/>
      <c r="H24" s="10">
        <f t="shared" si="0"/>
        <v>0</v>
      </c>
      <c r="I24" s="11">
        <f t="shared" si="1"/>
        <v>0</v>
      </c>
      <c r="J24" s="12">
        <f t="shared" si="2"/>
        <v>0</v>
      </c>
      <c r="K24" s="2" t="str">
        <f t="shared" si="3"/>
        <v>elégtelen (1)</v>
      </c>
    </row>
    <row r="25" spans="1:11" ht="12">
      <c r="A25" s="7" t="s">
        <v>268</v>
      </c>
      <c r="B25" s="8">
        <v>16</v>
      </c>
      <c r="C25" s="9"/>
      <c r="D25" s="10"/>
      <c r="E25" s="10"/>
      <c r="F25" s="10"/>
      <c r="G25" s="10"/>
      <c r="H25" s="10">
        <f t="shared" si="0"/>
        <v>0</v>
      </c>
      <c r="I25" s="11">
        <f t="shared" si="1"/>
        <v>0</v>
      </c>
      <c r="J25" s="12">
        <f t="shared" si="2"/>
        <v>12.5</v>
      </c>
      <c r="K25" s="2" t="str">
        <f t="shared" si="3"/>
        <v>elégtelen (1)</v>
      </c>
    </row>
    <row r="26" spans="1:11" ht="12">
      <c r="A26" s="7" t="s">
        <v>269</v>
      </c>
      <c r="B26" s="8">
        <v>1</v>
      </c>
      <c r="C26" s="9"/>
      <c r="D26" s="10"/>
      <c r="E26" s="10"/>
      <c r="F26" s="10"/>
      <c r="G26" s="10"/>
      <c r="H26" s="10">
        <f t="shared" si="0"/>
        <v>0</v>
      </c>
      <c r="I26" s="11">
        <f t="shared" si="1"/>
        <v>0</v>
      </c>
      <c r="J26" s="12">
        <f t="shared" si="2"/>
        <v>0.78125</v>
      </c>
      <c r="K26" s="2" t="str">
        <f t="shared" si="3"/>
        <v>elégtelen (1)</v>
      </c>
    </row>
    <row r="27" spans="1:11" ht="12">
      <c r="A27" s="7" t="s">
        <v>270</v>
      </c>
      <c r="B27" s="8">
        <v>18</v>
      </c>
      <c r="C27" s="9">
        <v>7</v>
      </c>
      <c r="D27" s="10">
        <v>3</v>
      </c>
      <c r="E27" s="10">
        <v>5</v>
      </c>
      <c r="F27" s="10">
        <v>6</v>
      </c>
      <c r="G27" s="10">
        <v>4</v>
      </c>
      <c r="H27" s="10">
        <f t="shared" si="0"/>
        <v>25</v>
      </c>
      <c r="I27" s="11">
        <f t="shared" si="1"/>
        <v>40.32258064516129</v>
      </c>
      <c r="J27" s="12">
        <f t="shared" si="2"/>
        <v>34.22379032258064</v>
      </c>
      <c r="K27" s="2" t="str">
        <f t="shared" si="3"/>
        <v>elégséges (2)</v>
      </c>
    </row>
    <row r="28" spans="1:11" ht="12">
      <c r="A28" s="7" t="s">
        <v>271</v>
      </c>
      <c r="B28" s="8">
        <v>29</v>
      </c>
      <c r="C28" s="9"/>
      <c r="D28" s="10"/>
      <c r="E28" s="10"/>
      <c r="F28" s="10"/>
      <c r="G28" s="10"/>
      <c r="H28" s="10">
        <f t="shared" si="0"/>
        <v>0</v>
      </c>
      <c r="I28" s="11">
        <f t="shared" si="1"/>
        <v>0</v>
      </c>
      <c r="J28" s="12">
        <f t="shared" si="2"/>
        <v>22.65625</v>
      </c>
      <c r="K28" s="2" t="str">
        <f t="shared" si="3"/>
        <v>elégtelen (1)</v>
      </c>
    </row>
    <row r="29" spans="1:11" ht="12">
      <c r="A29" s="7" t="s">
        <v>272</v>
      </c>
      <c r="B29" s="8">
        <v>25</v>
      </c>
      <c r="C29" s="9"/>
      <c r="D29" s="10"/>
      <c r="E29" s="10"/>
      <c r="F29" s="10"/>
      <c r="G29" s="10"/>
      <c r="H29" s="10">
        <f t="shared" si="0"/>
        <v>0</v>
      </c>
      <c r="I29" s="11">
        <f t="shared" si="1"/>
        <v>0</v>
      </c>
      <c r="J29" s="12">
        <f t="shared" si="2"/>
        <v>19.53125</v>
      </c>
      <c r="K29" s="2" t="str">
        <f t="shared" si="3"/>
        <v>elégtelen (1)</v>
      </c>
    </row>
    <row r="30" spans="1:11" ht="12">
      <c r="A30" s="7" t="s">
        <v>273</v>
      </c>
      <c r="B30" s="8">
        <v>37</v>
      </c>
      <c r="C30" s="9">
        <v>4</v>
      </c>
      <c r="D30" s="10">
        <v>7</v>
      </c>
      <c r="E30" s="10">
        <v>4</v>
      </c>
      <c r="F30" s="10">
        <v>8</v>
      </c>
      <c r="G30" s="10">
        <v>11</v>
      </c>
      <c r="H30" s="10">
        <f t="shared" si="0"/>
        <v>34</v>
      </c>
      <c r="I30" s="11">
        <f t="shared" si="1"/>
        <v>54.83870967741935</v>
      </c>
      <c r="J30" s="12">
        <f t="shared" si="2"/>
        <v>56.32560483870967</v>
      </c>
      <c r="K30" s="2" t="str">
        <f t="shared" si="3"/>
        <v>közepes (3)</v>
      </c>
    </row>
    <row r="31" spans="1:11" ht="12">
      <c r="A31" s="7" t="s">
        <v>274</v>
      </c>
      <c r="B31" s="8">
        <v>17</v>
      </c>
      <c r="C31" s="9"/>
      <c r="D31" s="10"/>
      <c r="E31" s="10"/>
      <c r="F31" s="10"/>
      <c r="G31" s="10"/>
      <c r="H31" s="10">
        <f t="shared" si="0"/>
        <v>0</v>
      </c>
      <c r="I31" s="11">
        <f t="shared" si="1"/>
        <v>0</v>
      </c>
      <c r="J31" s="12">
        <f t="shared" si="2"/>
        <v>13.28125</v>
      </c>
      <c r="K31" s="2" t="str">
        <f t="shared" si="3"/>
        <v>elégtelen (1)</v>
      </c>
    </row>
    <row r="32" spans="1:11" ht="12">
      <c r="A32" s="7" t="s">
        <v>275</v>
      </c>
      <c r="B32" s="8">
        <v>41</v>
      </c>
      <c r="C32" s="9">
        <v>2</v>
      </c>
      <c r="D32" s="10">
        <v>7</v>
      </c>
      <c r="E32" s="10">
        <v>1</v>
      </c>
      <c r="F32" s="10">
        <v>5</v>
      </c>
      <c r="G32" s="10">
        <v>5</v>
      </c>
      <c r="H32" s="10">
        <f t="shared" si="0"/>
        <v>20</v>
      </c>
      <c r="I32" s="11">
        <f t="shared" si="1"/>
        <v>32.25806451612903</v>
      </c>
      <c r="J32" s="12">
        <f t="shared" si="2"/>
        <v>48.16028225806451</v>
      </c>
      <c r="K32" s="2" t="str">
        <f t="shared" si="3"/>
        <v>elégséges (2)</v>
      </c>
    </row>
    <row r="33" spans="1:11" ht="12">
      <c r="A33" s="7" t="s">
        <v>276</v>
      </c>
      <c r="B33" s="8">
        <v>23</v>
      </c>
      <c r="C33" s="9">
        <v>1</v>
      </c>
      <c r="D33" s="10">
        <v>0</v>
      </c>
      <c r="E33" s="10">
        <v>0</v>
      </c>
      <c r="F33" s="10">
        <v>0</v>
      </c>
      <c r="G33" s="10">
        <v>4</v>
      </c>
      <c r="H33" s="10">
        <f t="shared" si="0"/>
        <v>5</v>
      </c>
      <c r="I33" s="11">
        <f t="shared" si="1"/>
        <v>8.064516129032258</v>
      </c>
      <c r="J33" s="12">
        <f t="shared" si="2"/>
        <v>22.001008064516128</v>
      </c>
      <c r="K33" s="2" t="str">
        <f t="shared" si="3"/>
        <v>elégtelen (1)</v>
      </c>
    </row>
    <row r="34" spans="1:11" ht="12">
      <c r="A34" s="7" t="s">
        <v>277</v>
      </c>
      <c r="B34" s="8">
        <v>16</v>
      </c>
      <c r="C34" s="9"/>
      <c r="D34" s="10"/>
      <c r="E34" s="10"/>
      <c r="F34" s="10"/>
      <c r="G34" s="10"/>
      <c r="H34" s="10">
        <f t="shared" si="0"/>
        <v>0</v>
      </c>
      <c r="I34" s="11">
        <f t="shared" si="1"/>
        <v>0</v>
      </c>
      <c r="J34" s="12">
        <f t="shared" si="2"/>
        <v>12.5</v>
      </c>
      <c r="K34" s="2" t="str">
        <f t="shared" si="3"/>
        <v>elégtelen (1)</v>
      </c>
    </row>
    <row r="35" spans="1:11" ht="12">
      <c r="A35" s="7" t="s">
        <v>278</v>
      </c>
      <c r="B35" s="8">
        <v>30</v>
      </c>
      <c r="C35" s="9">
        <v>0</v>
      </c>
      <c r="D35" s="10">
        <v>8</v>
      </c>
      <c r="E35" s="10">
        <v>0</v>
      </c>
      <c r="F35" s="10">
        <v>3</v>
      </c>
      <c r="G35" s="10">
        <v>10</v>
      </c>
      <c r="H35" s="10">
        <f aca="true" t="shared" si="4" ref="H35:H66">SUM(C35:G35)</f>
        <v>21</v>
      </c>
      <c r="I35" s="11">
        <f aca="true" t="shared" si="5" ref="I35:I66">H35/62*100</f>
        <v>33.87096774193548</v>
      </c>
      <c r="J35" s="12">
        <f aca="true" t="shared" si="6" ref="J35:J66">(B35/64+H35/62)*50</f>
        <v>40.37298387096774</v>
      </c>
      <c r="K35" s="2" t="str">
        <f aca="true" t="shared" si="7" ref="K35:K66">VLOOKUP(J35,$M$10:$O$14,3)</f>
        <v>elégséges (2)</v>
      </c>
    </row>
    <row r="36" spans="1:11" ht="12">
      <c r="A36" s="7" t="s">
        <v>279</v>
      </c>
      <c r="B36" s="8">
        <v>1</v>
      </c>
      <c r="C36" s="9"/>
      <c r="D36" s="10"/>
      <c r="E36" s="10"/>
      <c r="F36" s="10"/>
      <c r="G36" s="10"/>
      <c r="H36" s="10">
        <f t="shared" si="4"/>
        <v>0</v>
      </c>
      <c r="I36" s="11">
        <f t="shared" si="5"/>
        <v>0</v>
      </c>
      <c r="J36" s="12">
        <f t="shared" si="6"/>
        <v>0.78125</v>
      </c>
      <c r="K36" s="2" t="str">
        <f t="shared" si="7"/>
        <v>elégtelen (1)</v>
      </c>
    </row>
    <row r="37" spans="1:11" ht="12">
      <c r="A37" s="7" t="s">
        <v>280</v>
      </c>
      <c r="B37" s="8">
        <v>0</v>
      </c>
      <c r="C37" s="9"/>
      <c r="D37" s="10"/>
      <c r="E37" s="10"/>
      <c r="F37" s="10"/>
      <c r="G37" s="10"/>
      <c r="H37" s="10">
        <f t="shared" si="4"/>
        <v>0</v>
      </c>
      <c r="I37" s="11">
        <f t="shared" si="5"/>
        <v>0</v>
      </c>
      <c r="J37" s="12">
        <f t="shared" si="6"/>
        <v>0</v>
      </c>
      <c r="K37" s="2" t="str">
        <f t="shared" si="7"/>
        <v>elégtelen (1)</v>
      </c>
    </row>
    <row r="38" spans="1:11" ht="12">
      <c r="A38" s="7" t="s">
        <v>281</v>
      </c>
      <c r="B38" s="8">
        <v>37</v>
      </c>
      <c r="C38" s="9">
        <v>1</v>
      </c>
      <c r="D38" s="10">
        <v>3</v>
      </c>
      <c r="E38" s="10">
        <v>5</v>
      </c>
      <c r="F38" s="10">
        <v>0</v>
      </c>
      <c r="G38" s="10">
        <v>11</v>
      </c>
      <c r="H38" s="10">
        <f t="shared" si="4"/>
        <v>20</v>
      </c>
      <c r="I38" s="11">
        <f t="shared" si="5"/>
        <v>32.25806451612903</v>
      </c>
      <c r="J38" s="12">
        <f t="shared" si="6"/>
        <v>45.03528225806451</v>
      </c>
      <c r="K38" s="2" t="str">
        <f t="shared" si="7"/>
        <v>elégséges (2)</v>
      </c>
    </row>
    <row r="39" spans="1:11" ht="12">
      <c r="A39" s="7" t="s">
        <v>282</v>
      </c>
      <c r="B39" s="8">
        <v>24</v>
      </c>
      <c r="C39" s="9">
        <v>6</v>
      </c>
      <c r="D39" s="10">
        <v>9</v>
      </c>
      <c r="E39" s="10">
        <v>2</v>
      </c>
      <c r="F39" s="10">
        <v>0</v>
      </c>
      <c r="G39" s="10">
        <v>10</v>
      </c>
      <c r="H39" s="10">
        <f t="shared" si="4"/>
        <v>27</v>
      </c>
      <c r="I39" s="11">
        <f t="shared" si="5"/>
        <v>43.54838709677419</v>
      </c>
      <c r="J39" s="12">
        <f t="shared" si="6"/>
        <v>40.5241935483871</v>
      </c>
      <c r="K39" s="2" t="str">
        <f t="shared" si="7"/>
        <v>elégséges (2)</v>
      </c>
    </row>
    <row r="40" spans="1:11" ht="12">
      <c r="A40" s="7" t="s">
        <v>283</v>
      </c>
      <c r="B40" s="8">
        <v>0</v>
      </c>
      <c r="C40" s="9"/>
      <c r="D40" s="10"/>
      <c r="E40" s="10"/>
      <c r="F40" s="10"/>
      <c r="G40" s="10"/>
      <c r="H40" s="10">
        <f t="shared" si="4"/>
        <v>0</v>
      </c>
      <c r="I40" s="11">
        <f t="shared" si="5"/>
        <v>0</v>
      </c>
      <c r="J40" s="12">
        <f t="shared" si="6"/>
        <v>0</v>
      </c>
      <c r="K40" s="2" t="str">
        <f t="shared" si="7"/>
        <v>elégtelen (1)</v>
      </c>
    </row>
    <row r="41" spans="1:11" ht="12">
      <c r="A41" s="7" t="s">
        <v>284</v>
      </c>
      <c r="B41" s="8">
        <v>4</v>
      </c>
      <c r="C41" s="9"/>
      <c r="D41" s="10"/>
      <c r="E41" s="10"/>
      <c r="F41" s="10"/>
      <c r="G41" s="10"/>
      <c r="H41" s="10">
        <f t="shared" si="4"/>
        <v>0</v>
      </c>
      <c r="I41" s="11">
        <f t="shared" si="5"/>
        <v>0</v>
      </c>
      <c r="J41" s="12">
        <f t="shared" si="6"/>
        <v>3.125</v>
      </c>
      <c r="K41" s="2" t="str">
        <f t="shared" si="7"/>
        <v>elégtelen (1)</v>
      </c>
    </row>
    <row r="42" spans="1:11" ht="12">
      <c r="A42" s="7" t="s">
        <v>285</v>
      </c>
      <c r="B42" s="8">
        <v>22</v>
      </c>
      <c r="C42" s="9"/>
      <c r="D42" s="10"/>
      <c r="E42" s="10"/>
      <c r="F42" s="10"/>
      <c r="G42" s="10"/>
      <c r="H42" s="10">
        <f t="shared" si="4"/>
        <v>0</v>
      </c>
      <c r="I42" s="11">
        <f t="shared" si="5"/>
        <v>0</v>
      </c>
      <c r="J42" s="12">
        <f t="shared" si="6"/>
        <v>17.1875</v>
      </c>
      <c r="K42" s="2" t="str">
        <f t="shared" si="7"/>
        <v>elégtelen (1)</v>
      </c>
    </row>
    <row r="43" spans="1:11" ht="12">
      <c r="A43" s="7" t="s">
        <v>286</v>
      </c>
      <c r="B43" s="8">
        <v>1</v>
      </c>
      <c r="C43" s="9"/>
      <c r="D43" s="10"/>
      <c r="E43" s="10"/>
      <c r="F43" s="10"/>
      <c r="G43" s="10"/>
      <c r="H43" s="10">
        <f t="shared" si="4"/>
        <v>0</v>
      </c>
      <c r="I43" s="11">
        <f t="shared" si="5"/>
        <v>0</v>
      </c>
      <c r="J43" s="12">
        <f t="shared" si="6"/>
        <v>0.78125</v>
      </c>
      <c r="K43" s="2" t="str">
        <f t="shared" si="7"/>
        <v>elégtelen (1)</v>
      </c>
    </row>
    <row r="44" spans="1:11" ht="12">
      <c r="A44" s="7" t="s">
        <v>287</v>
      </c>
      <c r="B44" s="8">
        <v>31</v>
      </c>
      <c r="C44" s="9">
        <v>1</v>
      </c>
      <c r="D44" s="10">
        <v>10</v>
      </c>
      <c r="E44" s="10">
        <v>7</v>
      </c>
      <c r="F44" s="10">
        <v>0</v>
      </c>
      <c r="G44" s="10">
        <v>5</v>
      </c>
      <c r="H44" s="10">
        <f t="shared" si="4"/>
        <v>23</v>
      </c>
      <c r="I44" s="11">
        <f t="shared" si="5"/>
        <v>37.096774193548384</v>
      </c>
      <c r="J44" s="12">
        <f t="shared" si="6"/>
        <v>42.76713709677419</v>
      </c>
      <c r="K44" s="2" t="str">
        <f t="shared" si="7"/>
        <v>elégséges (2)</v>
      </c>
    </row>
    <row r="45" spans="1:11" ht="12">
      <c r="A45" s="7" t="s">
        <v>288</v>
      </c>
      <c r="B45" s="8">
        <v>17</v>
      </c>
      <c r="C45" s="9"/>
      <c r="D45" s="10"/>
      <c r="E45" s="10"/>
      <c r="F45" s="10"/>
      <c r="G45" s="10"/>
      <c r="H45" s="10">
        <f t="shared" si="4"/>
        <v>0</v>
      </c>
      <c r="I45" s="11">
        <f t="shared" si="5"/>
        <v>0</v>
      </c>
      <c r="J45" s="12">
        <f t="shared" si="6"/>
        <v>13.28125</v>
      </c>
      <c r="K45" s="2" t="str">
        <f t="shared" si="7"/>
        <v>elégtelen (1)</v>
      </c>
    </row>
    <row r="46" spans="1:11" ht="12">
      <c r="A46" s="7" t="s">
        <v>289</v>
      </c>
      <c r="B46" s="8">
        <v>0</v>
      </c>
      <c r="C46" s="9"/>
      <c r="D46" s="10"/>
      <c r="E46" s="10"/>
      <c r="F46" s="10"/>
      <c r="G46" s="10"/>
      <c r="H46" s="10">
        <f t="shared" si="4"/>
        <v>0</v>
      </c>
      <c r="I46" s="11">
        <f t="shared" si="5"/>
        <v>0</v>
      </c>
      <c r="J46" s="12">
        <f t="shared" si="6"/>
        <v>0</v>
      </c>
      <c r="K46" s="2" t="str">
        <f t="shared" si="7"/>
        <v>elégtelen (1)</v>
      </c>
    </row>
    <row r="47" spans="1:11" ht="12">
      <c r="A47" s="7" t="s">
        <v>290</v>
      </c>
      <c r="B47" s="8">
        <v>0</v>
      </c>
      <c r="C47" s="9"/>
      <c r="D47" s="10"/>
      <c r="E47" s="10"/>
      <c r="F47" s="10"/>
      <c r="G47" s="10"/>
      <c r="H47" s="10">
        <f t="shared" si="4"/>
        <v>0</v>
      </c>
      <c r="I47" s="11">
        <f t="shared" si="5"/>
        <v>0</v>
      </c>
      <c r="J47" s="12">
        <f t="shared" si="6"/>
        <v>0</v>
      </c>
      <c r="K47" s="2" t="str">
        <f t="shared" si="7"/>
        <v>elégtelen (1)</v>
      </c>
    </row>
    <row r="48" spans="1:11" ht="12">
      <c r="A48" s="7" t="s">
        <v>291</v>
      </c>
      <c r="B48" s="8">
        <v>3</v>
      </c>
      <c r="C48" s="9"/>
      <c r="D48" s="10"/>
      <c r="E48" s="10"/>
      <c r="F48" s="10"/>
      <c r="G48" s="10"/>
      <c r="H48" s="10">
        <f t="shared" si="4"/>
        <v>0</v>
      </c>
      <c r="I48" s="11">
        <f t="shared" si="5"/>
        <v>0</v>
      </c>
      <c r="J48" s="12">
        <f t="shared" si="6"/>
        <v>2.34375</v>
      </c>
      <c r="K48" s="2" t="str">
        <f t="shared" si="7"/>
        <v>elégtelen (1)</v>
      </c>
    </row>
    <row r="49" spans="1:11" ht="12">
      <c r="A49" s="7" t="s">
        <v>292</v>
      </c>
      <c r="B49" s="8">
        <v>28</v>
      </c>
      <c r="C49" s="9">
        <v>0</v>
      </c>
      <c r="D49" s="10">
        <v>13</v>
      </c>
      <c r="E49" s="10">
        <v>0</v>
      </c>
      <c r="F49" s="10">
        <v>5</v>
      </c>
      <c r="G49" s="10">
        <v>3</v>
      </c>
      <c r="H49" s="10">
        <f t="shared" si="4"/>
        <v>21</v>
      </c>
      <c r="I49" s="11">
        <f t="shared" si="5"/>
        <v>33.87096774193548</v>
      </c>
      <c r="J49" s="12">
        <f t="shared" si="6"/>
        <v>38.81048387096774</v>
      </c>
      <c r="K49" s="2" t="str">
        <f t="shared" si="7"/>
        <v>elégséges (2)</v>
      </c>
    </row>
    <row r="50" spans="1:11" ht="12">
      <c r="A50" s="7" t="s">
        <v>293</v>
      </c>
      <c r="B50" s="8">
        <v>30</v>
      </c>
      <c r="C50" s="9">
        <v>3</v>
      </c>
      <c r="D50" s="10">
        <v>0</v>
      </c>
      <c r="E50" s="10">
        <v>5</v>
      </c>
      <c r="F50" s="10">
        <v>3</v>
      </c>
      <c r="G50" s="10">
        <v>5</v>
      </c>
      <c r="H50" s="10">
        <f t="shared" si="4"/>
        <v>16</v>
      </c>
      <c r="I50" s="11">
        <f t="shared" si="5"/>
        <v>25.806451612903224</v>
      </c>
      <c r="J50" s="12">
        <f t="shared" si="6"/>
        <v>36.340725806451616</v>
      </c>
      <c r="K50" s="2" t="str">
        <f t="shared" si="7"/>
        <v>elégséges (2)</v>
      </c>
    </row>
    <row r="51" spans="1:11" ht="12">
      <c r="A51" s="7" t="s">
        <v>294</v>
      </c>
      <c r="B51" s="8">
        <v>0</v>
      </c>
      <c r="C51" s="9"/>
      <c r="D51" s="10"/>
      <c r="E51" s="10"/>
      <c r="F51" s="10"/>
      <c r="G51" s="10"/>
      <c r="H51" s="10">
        <f t="shared" si="4"/>
        <v>0</v>
      </c>
      <c r="I51" s="11">
        <f t="shared" si="5"/>
        <v>0</v>
      </c>
      <c r="J51" s="12">
        <f t="shared" si="6"/>
        <v>0</v>
      </c>
      <c r="K51" s="2" t="str">
        <f t="shared" si="7"/>
        <v>elégtelen (1)</v>
      </c>
    </row>
    <row r="52" spans="1:11" ht="12">
      <c r="A52" s="7" t="s">
        <v>295</v>
      </c>
      <c r="B52" s="8">
        <v>36</v>
      </c>
      <c r="C52" s="9"/>
      <c r="D52" s="10"/>
      <c r="E52" s="10"/>
      <c r="F52" s="10"/>
      <c r="G52" s="10"/>
      <c r="H52" s="10">
        <f t="shared" si="4"/>
        <v>0</v>
      </c>
      <c r="I52" s="11">
        <f t="shared" si="5"/>
        <v>0</v>
      </c>
      <c r="J52" s="12">
        <f t="shared" si="6"/>
        <v>28.125</v>
      </c>
      <c r="K52" s="2" t="str">
        <f t="shared" si="7"/>
        <v>elégtelen (1)</v>
      </c>
    </row>
    <row r="53" spans="1:11" ht="12">
      <c r="A53" s="7" t="s">
        <v>296</v>
      </c>
      <c r="B53" s="8">
        <v>2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f t="shared" si="4"/>
        <v>0</v>
      </c>
      <c r="I53" s="11">
        <f t="shared" si="5"/>
        <v>0</v>
      </c>
      <c r="J53" s="12">
        <f t="shared" si="6"/>
        <v>1.5625</v>
      </c>
      <c r="K53" s="2" t="str">
        <f t="shared" si="7"/>
        <v>elégtelen (1)</v>
      </c>
    </row>
    <row r="54" spans="1:11" ht="12">
      <c r="A54" s="7" t="s">
        <v>297</v>
      </c>
      <c r="B54" s="8">
        <v>0</v>
      </c>
      <c r="C54" s="9"/>
      <c r="D54" s="10"/>
      <c r="E54" s="10"/>
      <c r="F54" s="10"/>
      <c r="G54" s="10"/>
      <c r="H54" s="10">
        <f t="shared" si="4"/>
        <v>0</v>
      </c>
      <c r="I54" s="11">
        <f t="shared" si="5"/>
        <v>0</v>
      </c>
      <c r="J54" s="12">
        <f t="shared" si="6"/>
        <v>0</v>
      </c>
      <c r="K54" s="2" t="str">
        <f t="shared" si="7"/>
        <v>elégtelen (1)</v>
      </c>
    </row>
    <row r="55" spans="1:11" ht="12">
      <c r="A55" s="7" t="s">
        <v>298</v>
      </c>
      <c r="B55" s="8">
        <v>4</v>
      </c>
      <c r="C55" s="9"/>
      <c r="D55" s="10"/>
      <c r="E55" s="10"/>
      <c r="F55" s="10"/>
      <c r="G55" s="10"/>
      <c r="H55" s="10">
        <f t="shared" si="4"/>
        <v>0</v>
      </c>
      <c r="I55" s="11">
        <f t="shared" si="5"/>
        <v>0</v>
      </c>
      <c r="J55" s="12">
        <f t="shared" si="6"/>
        <v>3.125</v>
      </c>
      <c r="K55" s="2" t="str">
        <f t="shared" si="7"/>
        <v>elégtelen (1)</v>
      </c>
    </row>
    <row r="56" spans="1:11" ht="12">
      <c r="A56" s="7" t="s">
        <v>299</v>
      </c>
      <c r="B56" s="8">
        <v>27</v>
      </c>
      <c r="C56" s="9">
        <v>2</v>
      </c>
      <c r="D56" s="10">
        <v>7</v>
      </c>
      <c r="E56" s="10">
        <v>2</v>
      </c>
      <c r="F56" s="10">
        <v>10</v>
      </c>
      <c r="G56" s="10">
        <v>4</v>
      </c>
      <c r="H56" s="10">
        <f t="shared" si="4"/>
        <v>25</v>
      </c>
      <c r="I56" s="11">
        <f t="shared" si="5"/>
        <v>40.32258064516129</v>
      </c>
      <c r="J56" s="12">
        <f t="shared" si="6"/>
        <v>41.25504032258064</v>
      </c>
      <c r="K56" s="2" t="str">
        <f t="shared" si="7"/>
        <v>elégséges (2)</v>
      </c>
    </row>
    <row r="57" spans="1:11" ht="12">
      <c r="A57" s="7" t="s">
        <v>300</v>
      </c>
      <c r="B57" s="8">
        <v>27</v>
      </c>
      <c r="C57" s="9"/>
      <c r="D57" s="10"/>
      <c r="E57" s="10"/>
      <c r="F57" s="10"/>
      <c r="G57" s="10"/>
      <c r="H57" s="10">
        <f t="shared" si="4"/>
        <v>0</v>
      </c>
      <c r="I57" s="11">
        <f t="shared" si="5"/>
        <v>0</v>
      </c>
      <c r="J57" s="12">
        <f t="shared" si="6"/>
        <v>21.09375</v>
      </c>
      <c r="K57" s="2" t="str">
        <f t="shared" si="7"/>
        <v>elégtelen (1)</v>
      </c>
    </row>
    <row r="58" spans="1:11" ht="12">
      <c r="A58" s="7" t="s">
        <v>301</v>
      </c>
      <c r="B58" s="8">
        <v>36</v>
      </c>
      <c r="C58" s="9">
        <v>0</v>
      </c>
      <c r="D58" s="10">
        <v>10</v>
      </c>
      <c r="E58" s="10">
        <v>2</v>
      </c>
      <c r="F58" s="10">
        <v>8</v>
      </c>
      <c r="G58" s="10">
        <v>8</v>
      </c>
      <c r="H58" s="10">
        <f t="shared" si="4"/>
        <v>28</v>
      </c>
      <c r="I58" s="11">
        <f t="shared" si="5"/>
        <v>45.16129032258064</v>
      </c>
      <c r="J58" s="12">
        <f t="shared" si="6"/>
        <v>50.70564516129033</v>
      </c>
      <c r="K58" s="2" t="str">
        <f t="shared" si="7"/>
        <v>elégséges (2)</v>
      </c>
    </row>
    <row r="59" spans="1:11" ht="12">
      <c r="A59" s="7" t="s">
        <v>302</v>
      </c>
      <c r="B59" s="8">
        <v>0</v>
      </c>
      <c r="C59" s="9"/>
      <c r="D59" s="10"/>
      <c r="E59" s="10"/>
      <c r="F59" s="10"/>
      <c r="G59" s="10"/>
      <c r="H59" s="10">
        <f t="shared" si="4"/>
        <v>0</v>
      </c>
      <c r="I59" s="11">
        <f t="shared" si="5"/>
        <v>0</v>
      </c>
      <c r="J59" s="12">
        <f t="shared" si="6"/>
        <v>0</v>
      </c>
      <c r="K59" s="2" t="str">
        <f t="shared" si="7"/>
        <v>elégtelen (1)</v>
      </c>
    </row>
    <row r="60" spans="1:11" ht="12">
      <c r="A60" s="7" t="s">
        <v>303</v>
      </c>
      <c r="B60" s="8">
        <v>0</v>
      </c>
      <c r="C60" s="9"/>
      <c r="D60" s="10"/>
      <c r="E60" s="10"/>
      <c r="F60" s="10"/>
      <c r="G60" s="10"/>
      <c r="H60" s="10">
        <f t="shared" si="4"/>
        <v>0</v>
      </c>
      <c r="I60" s="11">
        <f t="shared" si="5"/>
        <v>0</v>
      </c>
      <c r="J60" s="12">
        <f t="shared" si="6"/>
        <v>0</v>
      </c>
      <c r="K60" s="2" t="str">
        <f t="shared" si="7"/>
        <v>elégtelen (1)</v>
      </c>
    </row>
    <row r="61" spans="1:11" ht="12">
      <c r="A61" s="7" t="s">
        <v>304</v>
      </c>
      <c r="B61" s="8">
        <v>6</v>
      </c>
      <c r="C61" s="9"/>
      <c r="D61" s="10"/>
      <c r="E61" s="10"/>
      <c r="F61" s="10"/>
      <c r="G61" s="10"/>
      <c r="H61" s="10">
        <f t="shared" si="4"/>
        <v>0</v>
      </c>
      <c r="I61" s="11">
        <f t="shared" si="5"/>
        <v>0</v>
      </c>
      <c r="J61" s="12">
        <f t="shared" si="6"/>
        <v>4.6875</v>
      </c>
      <c r="K61" s="2" t="str">
        <f t="shared" si="7"/>
        <v>elégtelen (1)</v>
      </c>
    </row>
    <row r="62" spans="1:11" ht="12">
      <c r="A62" s="7" t="s">
        <v>305</v>
      </c>
      <c r="B62" s="8">
        <v>4</v>
      </c>
      <c r="C62" s="9"/>
      <c r="D62" s="10"/>
      <c r="E62" s="10"/>
      <c r="F62" s="10"/>
      <c r="G62" s="10"/>
      <c r="H62" s="10">
        <f t="shared" si="4"/>
        <v>0</v>
      </c>
      <c r="I62" s="11">
        <f t="shared" si="5"/>
        <v>0</v>
      </c>
      <c r="J62" s="12">
        <f t="shared" si="6"/>
        <v>3.125</v>
      </c>
      <c r="K62" s="2" t="str">
        <f t="shared" si="7"/>
        <v>elégtelen (1)</v>
      </c>
    </row>
    <row r="63" spans="1:11" ht="12">
      <c r="A63" s="7" t="s">
        <v>306</v>
      </c>
      <c r="B63" s="8">
        <v>27</v>
      </c>
      <c r="C63" s="9">
        <v>3</v>
      </c>
      <c r="D63" s="10">
        <v>1</v>
      </c>
      <c r="E63" s="10">
        <v>0</v>
      </c>
      <c r="F63" s="10">
        <v>0</v>
      </c>
      <c r="G63" s="10">
        <v>1</v>
      </c>
      <c r="H63" s="10">
        <f t="shared" si="4"/>
        <v>5</v>
      </c>
      <c r="I63" s="11">
        <f t="shared" si="5"/>
        <v>8.064516129032258</v>
      </c>
      <c r="J63" s="12">
        <f t="shared" si="6"/>
        <v>25.12600806451613</v>
      </c>
      <c r="K63" s="2" t="str">
        <f t="shared" si="7"/>
        <v>elégtelen (1)</v>
      </c>
    </row>
    <row r="64" spans="1:11" ht="12">
      <c r="A64" s="7" t="s">
        <v>307</v>
      </c>
      <c r="B64" s="8">
        <v>4</v>
      </c>
      <c r="C64" s="9"/>
      <c r="D64" s="10"/>
      <c r="E64" s="10"/>
      <c r="F64" s="10"/>
      <c r="G64" s="10"/>
      <c r="H64" s="10">
        <f t="shared" si="4"/>
        <v>0</v>
      </c>
      <c r="I64" s="11">
        <f t="shared" si="5"/>
        <v>0</v>
      </c>
      <c r="J64" s="12">
        <f t="shared" si="6"/>
        <v>3.125</v>
      </c>
      <c r="K64" s="2" t="str">
        <f t="shared" si="7"/>
        <v>elégtelen (1)</v>
      </c>
    </row>
    <row r="65" spans="1:11" ht="12">
      <c r="A65" s="7" t="s">
        <v>308</v>
      </c>
      <c r="B65" s="8">
        <v>0</v>
      </c>
      <c r="C65" s="9"/>
      <c r="D65" s="10"/>
      <c r="E65" s="10"/>
      <c r="F65" s="10"/>
      <c r="G65" s="10"/>
      <c r="H65" s="10">
        <f t="shared" si="4"/>
        <v>0</v>
      </c>
      <c r="I65" s="11">
        <f t="shared" si="5"/>
        <v>0</v>
      </c>
      <c r="J65" s="12">
        <f t="shared" si="6"/>
        <v>0</v>
      </c>
      <c r="K65" s="2" t="str">
        <f t="shared" si="7"/>
        <v>elégtelen (1)</v>
      </c>
    </row>
    <row r="66" spans="1:11" ht="12">
      <c r="A66" s="7" t="s">
        <v>309</v>
      </c>
      <c r="B66" s="8">
        <v>0</v>
      </c>
      <c r="C66" s="9"/>
      <c r="D66" s="10"/>
      <c r="E66" s="10"/>
      <c r="F66" s="10"/>
      <c r="G66" s="10"/>
      <c r="H66" s="10">
        <f t="shared" si="4"/>
        <v>0</v>
      </c>
      <c r="I66" s="11">
        <f t="shared" si="5"/>
        <v>0</v>
      </c>
      <c r="J66" s="12">
        <f t="shared" si="6"/>
        <v>0</v>
      </c>
      <c r="K66" s="2" t="str">
        <f t="shared" si="7"/>
        <v>elégtelen (1)</v>
      </c>
    </row>
    <row r="67" spans="1:11" ht="12">
      <c r="A67" s="7" t="s">
        <v>310</v>
      </c>
      <c r="B67" s="8">
        <v>7</v>
      </c>
      <c r="C67" s="9"/>
      <c r="D67" s="10"/>
      <c r="E67" s="10"/>
      <c r="F67" s="10"/>
      <c r="G67" s="10"/>
      <c r="H67" s="10">
        <f aca="true" t="shared" si="8" ref="H67:H92">SUM(C67:G67)</f>
        <v>0</v>
      </c>
      <c r="I67" s="11">
        <f aca="true" t="shared" si="9" ref="I67:I92">H67/62*100</f>
        <v>0</v>
      </c>
      <c r="J67" s="12">
        <f aca="true" t="shared" si="10" ref="J67:J92">(B67/64+H67/62)*50</f>
        <v>5.46875</v>
      </c>
      <c r="K67" s="2" t="str">
        <f aca="true" t="shared" si="11" ref="K67:K92">VLOOKUP(J67,$M$10:$O$14,3)</f>
        <v>elégtelen (1)</v>
      </c>
    </row>
    <row r="68" spans="1:11" ht="12">
      <c r="A68" s="7" t="s">
        <v>311</v>
      </c>
      <c r="B68" s="8">
        <v>30</v>
      </c>
      <c r="C68" s="9">
        <v>1</v>
      </c>
      <c r="D68" s="10">
        <v>7</v>
      </c>
      <c r="E68" s="10">
        <v>2</v>
      </c>
      <c r="F68" s="10">
        <v>7</v>
      </c>
      <c r="G68" s="10">
        <v>9</v>
      </c>
      <c r="H68" s="10">
        <f t="shared" si="8"/>
        <v>26</v>
      </c>
      <c r="I68" s="11">
        <f t="shared" si="9"/>
        <v>41.935483870967744</v>
      </c>
      <c r="J68" s="12">
        <f t="shared" si="10"/>
        <v>44.40524193548387</v>
      </c>
      <c r="K68" s="2" t="str">
        <f t="shared" si="11"/>
        <v>elégséges (2)</v>
      </c>
    </row>
    <row r="69" spans="1:11" ht="12">
      <c r="A69" s="7" t="s">
        <v>312</v>
      </c>
      <c r="B69" s="8">
        <v>11</v>
      </c>
      <c r="C69" s="9"/>
      <c r="D69" s="10"/>
      <c r="E69" s="10"/>
      <c r="F69" s="10"/>
      <c r="G69" s="10"/>
      <c r="H69" s="10">
        <f t="shared" si="8"/>
        <v>0</v>
      </c>
      <c r="I69" s="11">
        <f t="shared" si="9"/>
        <v>0</v>
      </c>
      <c r="J69" s="12">
        <f t="shared" si="10"/>
        <v>8.59375</v>
      </c>
      <c r="K69" s="2" t="str">
        <f t="shared" si="11"/>
        <v>elégtelen (1)</v>
      </c>
    </row>
    <row r="70" spans="1:11" ht="12">
      <c r="A70" s="7" t="s">
        <v>313</v>
      </c>
      <c r="B70" s="8">
        <v>0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8"/>
        <v>0</v>
      </c>
      <c r="I70" s="11">
        <f t="shared" si="9"/>
        <v>0</v>
      </c>
      <c r="J70" s="12">
        <f t="shared" si="10"/>
        <v>0</v>
      </c>
      <c r="K70" s="2" t="str">
        <f t="shared" si="11"/>
        <v>elégtelen (1)</v>
      </c>
    </row>
    <row r="71" spans="1:11" ht="12">
      <c r="A71" s="7" t="s">
        <v>314</v>
      </c>
      <c r="B71" s="8">
        <v>28</v>
      </c>
      <c r="C71" s="9">
        <v>3</v>
      </c>
      <c r="D71" s="10">
        <v>4</v>
      </c>
      <c r="E71" s="10">
        <v>0</v>
      </c>
      <c r="F71" s="10">
        <v>0</v>
      </c>
      <c r="G71" s="10">
        <v>4</v>
      </c>
      <c r="H71" s="10">
        <f t="shared" si="8"/>
        <v>11</v>
      </c>
      <c r="I71" s="11">
        <f t="shared" si="9"/>
        <v>17.741935483870968</v>
      </c>
      <c r="J71" s="12">
        <f t="shared" si="10"/>
        <v>30.745967741935488</v>
      </c>
      <c r="K71" s="2" t="str">
        <f t="shared" si="11"/>
        <v>elégtelen (1)</v>
      </c>
    </row>
    <row r="72" spans="1:11" ht="12">
      <c r="A72" s="7" t="s">
        <v>315</v>
      </c>
      <c r="B72" s="8">
        <v>0</v>
      </c>
      <c r="C72" s="9"/>
      <c r="D72" s="10"/>
      <c r="E72" s="10"/>
      <c r="F72" s="10"/>
      <c r="G72" s="10"/>
      <c r="H72" s="10">
        <f t="shared" si="8"/>
        <v>0</v>
      </c>
      <c r="I72" s="11">
        <f t="shared" si="9"/>
        <v>0</v>
      </c>
      <c r="J72" s="12">
        <f t="shared" si="10"/>
        <v>0</v>
      </c>
      <c r="K72" s="2" t="str">
        <f t="shared" si="11"/>
        <v>elégtelen (1)</v>
      </c>
    </row>
    <row r="73" spans="1:11" ht="12">
      <c r="A73" s="7" t="s">
        <v>316</v>
      </c>
      <c r="B73" s="8">
        <v>17</v>
      </c>
      <c r="C73" s="9"/>
      <c r="D73" s="10"/>
      <c r="E73" s="10"/>
      <c r="F73" s="10"/>
      <c r="G73" s="10"/>
      <c r="H73" s="10">
        <f t="shared" si="8"/>
        <v>0</v>
      </c>
      <c r="I73" s="11">
        <f t="shared" si="9"/>
        <v>0</v>
      </c>
      <c r="J73" s="12">
        <f t="shared" si="10"/>
        <v>13.28125</v>
      </c>
      <c r="K73" s="2" t="str">
        <f t="shared" si="11"/>
        <v>elégtelen (1)</v>
      </c>
    </row>
    <row r="74" spans="1:11" ht="12">
      <c r="A74" s="7" t="s">
        <v>317</v>
      </c>
      <c r="B74" s="8">
        <v>0</v>
      </c>
      <c r="C74" s="9"/>
      <c r="D74" s="10"/>
      <c r="E74" s="10"/>
      <c r="F74" s="10"/>
      <c r="G74" s="10"/>
      <c r="H74" s="10">
        <f t="shared" si="8"/>
        <v>0</v>
      </c>
      <c r="I74" s="11">
        <f t="shared" si="9"/>
        <v>0</v>
      </c>
      <c r="J74" s="12">
        <f t="shared" si="10"/>
        <v>0</v>
      </c>
      <c r="K74" s="2" t="str">
        <f t="shared" si="11"/>
        <v>elégtelen (1)</v>
      </c>
    </row>
    <row r="75" spans="1:11" ht="12">
      <c r="A75" s="7" t="s">
        <v>318</v>
      </c>
      <c r="B75" s="8">
        <v>10</v>
      </c>
      <c r="C75" s="9"/>
      <c r="D75" s="10"/>
      <c r="E75" s="10"/>
      <c r="F75" s="10"/>
      <c r="G75" s="10"/>
      <c r="H75" s="10">
        <f t="shared" si="8"/>
        <v>0</v>
      </c>
      <c r="I75" s="11">
        <f t="shared" si="9"/>
        <v>0</v>
      </c>
      <c r="J75" s="12">
        <f t="shared" si="10"/>
        <v>7.8125</v>
      </c>
      <c r="K75" s="2" t="str">
        <f t="shared" si="11"/>
        <v>elégtelen (1)</v>
      </c>
    </row>
    <row r="76" spans="1:11" ht="12">
      <c r="A76" s="7" t="s">
        <v>319</v>
      </c>
      <c r="B76" s="8">
        <v>0</v>
      </c>
      <c r="C76" s="9"/>
      <c r="D76" s="10"/>
      <c r="E76" s="10"/>
      <c r="F76" s="10"/>
      <c r="G76" s="10"/>
      <c r="H76" s="10">
        <f t="shared" si="8"/>
        <v>0</v>
      </c>
      <c r="I76" s="11">
        <f t="shared" si="9"/>
        <v>0</v>
      </c>
      <c r="J76" s="12">
        <f t="shared" si="10"/>
        <v>0</v>
      </c>
      <c r="K76" s="2" t="str">
        <f t="shared" si="11"/>
        <v>elégtelen (1)</v>
      </c>
    </row>
    <row r="77" spans="1:11" ht="12">
      <c r="A77" s="7" t="s">
        <v>320</v>
      </c>
      <c r="B77" s="8">
        <v>12</v>
      </c>
      <c r="C77" s="9"/>
      <c r="D77" s="10"/>
      <c r="E77" s="10"/>
      <c r="F77" s="10"/>
      <c r="G77" s="10"/>
      <c r="H77" s="10">
        <f t="shared" si="8"/>
        <v>0</v>
      </c>
      <c r="I77" s="11">
        <f t="shared" si="9"/>
        <v>0</v>
      </c>
      <c r="J77" s="12">
        <f t="shared" si="10"/>
        <v>9.375</v>
      </c>
      <c r="K77" s="2" t="str">
        <f t="shared" si="11"/>
        <v>elégtelen (1)</v>
      </c>
    </row>
    <row r="78" spans="1:11" ht="12">
      <c r="A78" s="7" t="s">
        <v>321</v>
      </c>
      <c r="B78" s="8">
        <v>7</v>
      </c>
      <c r="C78" s="9"/>
      <c r="D78" s="10"/>
      <c r="E78" s="10"/>
      <c r="F78" s="10"/>
      <c r="G78" s="10"/>
      <c r="H78" s="10">
        <f t="shared" si="8"/>
        <v>0</v>
      </c>
      <c r="I78" s="11">
        <f t="shared" si="9"/>
        <v>0</v>
      </c>
      <c r="J78" s="12">
        <f t="shared" si="10"/>
        <v>5.46875</v>
      </c>
      <c r="K78" s="2" t="str">
        <f t="shared" si="11"/>
        <v>elégtelen (1)</v>
      </c>
    </row>
    <row r="79" spans="1:11" ht="12">
      <c r="A79" s="7" t="s">
        <v>322</v>
      </c>
      <c r="B79" s="8">
        <v>11</v>
      </c>
      <c r="C79" s="9"/>
      <c r="D79" s="10"/>
      <c r="E79" s="10"/>
      <c r="F79" s="10"/>
      <c r="G79" s="10"/>
      <c r="H79" s="10">
        <f t="shared" si="8"/>
        <v>0</v>
      </c>
      <c r="I79" s="11">
        <f t="shared" si="9"/>
        <v>0</v>
      </c>
      <c r="J79" s="12">
        <f t="shared" si="10"/>
        <v>8.59375</v>
      </c>
      <c r="K79" s="2" t="str">
        <f t="shared" si="11"/>
        <v>elégtelen (1)</v>
      </c>
    </row>
    <row r="80" spans="1:11" ht="12">
      <c r="A80" s="7" t="s">
        <v>323</v>
      </c>
      <c r="B80" s="8">
        <v>24</v>
      </c>
      <c r="C80" s="9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8"/>
        <v>0</v>
      </c>
      <c r="I80" s="11">
        <f t="shared" si="9"/>
        <v>0</v>
      </c>
      <c r="J80" s="12">
        <f t="shared" si="10"/>
        <v>18.75</v>
      </c>
      <c r="K80" s="2" t="str">
        <f t="shared" si="11"/>
        <v>elégtelen (1)</v>
      </c>
    </row>
    <row r="81" spans="1:11" ht="12">
      <c r="A81" s="7" t="s">
        <v>324</v>
      </c>
      <c r="B81" s="8">
        <v>0</v>
      </c>
      <c r="C81" s="9"/>
      <c r="D81" s="10"/>
      <c r="E81" s="10"/>
      <c r="F81" s="10"/>
      <c r="G81" s="10"/>
      <c r="H81" s="10">
        <f t="shared" si="8"/>
        <v>0</v>
      </c>
      <c r="I81" s="11">
        <f t="shared" si="9"/>
        <v>0</v>
      </c>
      <c r="J81" s="12">
        <f t="shared" si="10"/>
        <v>0</v>
      </c>
      <c r="K81" s="2" t="str">
        <f t="shared" si="11"/>
        <v>elégtelen (1)</v>
      </c>
    </row>
    <row r="82" spans="1:11" ht="12">
      <c r="A82" s="7" t="s">
        <v>325</v>
      </c>
      <c r="B82" s="8">
        <v>3</v>
      </c>
      <c r="C82" s="9"/>
      <c r="D82" s="10"/>
      <c r="E82" s="10"/>
      <c r="F82" s="10"/>
      <c r="G82" s="10"/>
      <c r="H82" s="10">
        <f t="shared" si="8"/>
        <v>0</v>
      </c>
      <c r="I82" s="11">
        <f t="shared" si="9"/>
        <v>0</v>
      </c>
      <c r="J82" s="12">
        <f t="shared" si="10"/>
        <v>2.34375</v>
      </c>
      <c r="K82" s="2" t="str">
        <f t="shared" si="11"/>
        <v>elégtelen (1)</v>
      </c>
    </row>
    <row r="83" spans="1:11" ht="12">
      <c r="A83" s="7" t="s">
        <v>326</v>
      </c>
      <c r="B83" s="8">
        <v>19</v>
      </c>
      <c r="C83" s="9"/>
      <c r="D83" s="10"/>
      <c r="E83" s="10"/>
      <c r="F83" s="10"/>
      <c r="G83" s="10"/>
      <c r="H83" s="10">
        <f t="shared" si="8"/>
        <v>0</v>
      </c>
      <c r="I83" s="11">
        <f t="shared" si="9"/>
        <v>0</v>
      </c>
      <c r="J83" s="12">
        <f t="shared" si="10"/>
        <v>14.84375</v>
      </c>
      <c r="K83" s="2" t="str">
        <f t="shared" si="11"/>
        <v>elégtelen (1)</v>
      </c>
    </row>
    <row r="84" spans="1:11" ht="12">
      <c r="A84" s="7" t="s">
        <v>327</v>
      </c>
      <c r="B84" s="8">
        <v>40</v>
      </c>
      <c r="C84" s="9">
        <v>5</v>
      </c>
      <c r="D84" s="10">
        <v>6</v>
      </c>
      <c r="E84" s="10">
        <v>9</v>
      </c>
      <c r="F84" s="10">
        <v>3</v>
      </c>
      <c r="G84" s="10">
        <v>10</v>
      </c>
      <c r="H84" s="10">
        <f t="shared" si="8"/>
        <v>33</v>
      </c>
      <c r="I84" s="11">
        <f t="shared" si="9"/>
        <v>53.2258064516129</v>
      </c>
      <c r="J84" s="12">
        <f t="shared" si="10"/>
        <v>57.86290322580645</v>
      </c>
      <c r="K84" s="2" t="str">
        <f t="shared" si="11"/>
        <v>közepes (3)</v>
      </c>
    </row>
    <row r="85" spans="1:11" ht="12">
      <c r="A85" s="7" t="s">
        <v>328</v>
      </c>
      <c r="B85" s="8">
        <v>0</v>
      </c>
      <c r="C85" s="9"/>
      <c r="D85" s="10"/>
      <c r="E85" s="10"/>
      <c r="F85" s="10"/>
      <c r="G85" s="10"/>
      <c r="H85" s="10">
        <f t="shared" si="8"/>
        <v>0</v>
      </c>
      <c r="I85" s="11">
        <f t="shared" si="9"/>
        <v>0</v>
      </c>
      <c r="J85" s="12">
        <f t="shared" si="10"/>
        <v>0</v>
      </c>
      <c r="K85" s="2" t="str">
        <f t="shared" si="11"/>
        <v>elégtelen (1)</v>
      </c>
    </row>
    <row r="86" spans="1:11" ht="12">
      <c r="A86" s="7" t="s">
        <v>329</v>
      </c>
      <c r="B86" s="8">
        <v>18</v>
      </c>
      <c r="C86" s="9"/>
      <c r="D86" s="10"/>
      <c r="E86" s="10"/>
      <c r="F86" s="10"/>
      <c r="G86" s="10"/>
      <c r="H86" s="10">
        <f t="shared" si="8"/>
        <v>0</v>
      </c>
      <c r="I86" s="11">
        <f t="shared" si="9"/>
        <v>0</v>
      </c>
      <c r="J86" s="12">
        <f t="shared" si="10"/>
        <v>14.0625</v>
      </c>
      <c r="K86" s="2" t="str">
        <f t="shared" si="11"/>
        <v>elégtelen (1)</v>
      </c>
    </row>
    <row r="87" spans="1:11" ht="12">
      <c r="A87" s="7" t="s">
        <v>330</v>
      </c>
      <c r="B87" s="8">
        <v>0</v>
      </c>
      <c r="C87" s="9"/>
      <c r="D87" s="10"/>
      <c r="E87" s="10"/>
      <c r="F87" s="10"/>
      <c r="G87" s="10"/>
      <c r="H87" s="10">
        <f t="shared" si="8"/>
        <v>0</v>
      </c>
      <c r="I87" s="11">
        <f t="shared" si="9"/>
        <v>0</v>
      </c>
      <c r="J87" s="12">
        <f t="shared" si="10"/>
        <v>0</v>
      </c>
      <c r="K87" s="2" t="str">
        <f t="shared" si="11"/>
        <v>elégtelen (1)</v>
      </c>
    </row>
    <row r="88" spans="1:11" ht="12">
      <c r="A88" s="7" t="s">
        <v>331</v>
      </c>
      <c r="B88" s="8">
        <v>10</v>
      </c>
      <c r="C88" s="9"/>
      <c r="D88" s="10"/>
      <c r="E88" s="10"/>
      <c r="F88" s="10"/>
      <c r="G88" s="10"/>
      <c r="H88" s="10">
        <f t="shared" si="8"/>
        <v>0</v>
      </c>
      <c r="I88" s="11">
        <f t="shared" si="9"/>
        <v>0</v>
      </c>
      <c r="J88" s="12">
        <f t="shared" si="10"/>
        <v>7.8125</v>
      </c>
      <c r="K88" s="2" t="str">
        <f t="shared" si="11"/>
        <v>elégtelen (1)</v>
      </c>
    </row>
    <row r="89" spans="1:11" ht="12">
      <c r="A89" s="7" t="s">
        <v>332</v>
      </c>
      <c r="B89" s="8">
        <v>39</v>
      </c>
      <c r="C89" s="9">
        <v>2</v>
      </c>
      <c r="D89" s="10">
        <v>6</v>
      </c>
      <c r="E89" s="10">
        <v>0</v>
      </c>
      <c r="F89" s="10">
        <v>5</v>
      </c>
      <c r="G89" s="10">
        <v>2</v>
      </c>
      <c r="H89" s="10">
        <f t="shared" si="8"/>
        <v>15</v>
      </c>
      <c r="I89" s="11">
        <f t="shared" si="9"/>
        <v>24.193548387096776</v>
      </c>
      <c r="J89" s="12">
        <f t="shared" si="10"/>
        <v>42.565524193548384</v>
      </c>
      <c r="K89" s="2" t="str">
        <f t="shared" si="11"/>
        <v>elégséges (2)</v>
      </c>
    </row>
    <row r="90" spans="1:11" ht="12">
      <c r="A90" s="7" t="s">
        <v>333</v>
      </c>
      <c r="B90" s="8">
        <v>8</v>
      </c>
      <c r="C90" s="9"/>
      <c r="D90" s="10"/>
      <c r="E90" s="10"/>
      <c r="F90" s="10"/>
      <c r="G90" s="10"/>
      <c r="H90" s="10">
        <f t="shared" si="8"/>
        <v>0</v>
      </c>
      <c r="I90" s="11">
        <f t="shared" si="9"/>
        <v>0</v>
      </c>
      <c r="J90" s="12">
        <f t="shared" si="10"/>
        <v>6.25</v>
      </c>
      <c r="K90" s="2" t="str">
        <f t="shared" si="11"/>
        <v>elégtelen (1)</v>
      </c>
    </row>
    <row r="91" spans="1:11" ht="12">
      <c r="A91" s="7" t="s">
        <v>334</v>
      </c>
      <c r="B91" s="8">
        <v>20</v>
      </c>
      <c r="C91" s="9">
        <v>4</v>
      </c>
      <c r="D91" s="10">
        <v>4</v>
      </c>
      <c r="E91" s="10">
        <v>0</v>
      </c>
      <c r="F91" s="10">
        <v>3</v>
      </c>
      <c r="G91" s="10">
        <v>4</v>
      </c>
      <c r="H91" s="10">
        <f t="shared" si="8"/>
        <v>15</v>
      </c>
      <c r="I91" s="11">
        <f t="shared" si="9"/>
        <v>24.193548387096776</v>
      </c>
      <c r="J91" s="12">
        <f t="shared" si="10"/>
        <v>27.721774193548388</v>
      </c>
      <c r="K91" s="2" t="str">
        <f t="shared" si="11"/>
        <v>elégtelen (1)</v>
      </c>
    </row>
    <row r="92" spans="1:11" ht="12">
      <c r="A92" s="7" t="s">
        <v>335</v>
      </c>
      <c r="B92" s="8">
        <v>0</v>
      </c>
      <c r="C92" s="9"/>
      <c r="D92" s="10"/>
      <c r="E92" s="10"/>
      <c r="F92" s="10"/>
      <c r="G92" s="10"/>
      <c r="H92" s="10">
        <f t="shared" si="8"/>
        <v>0</v>
      </c>
      <c r="I92" s="11">
        <f t="shared" si="9"/>
        <v>0</v>
      </c>
      <c r="J92" s="12">
        <f t="shared" si="10"/>
        <v>0</v>
      </c>
      <c r="K92" s="2" t="str">
        <f t="shared" si="11"/>
        <v>elégtelen (1)</v>
      </c>
    </row>
    <row r="93" spans="8:9" ht="12">
      <c r="H93" s="22"/>
      <c r="I93" s="22"/>
    </row>
    <row r="94" spans="8:9" ht="12">
      <c r="H94" s="22"/>
      <c r="I94" s="22"/>
    </row>
    <row r="95" spans="8:9" ht="12">
      <c r="H95" s="22"/>
      <c r="I95" s="22"/>
    </row>
    <row r="96" spans="8:9" ht="12">
      <c r="H96" s="22"/>
      <c r="I96" s="22"/>
    </row>
    <row r="97" spans="8:9" ht="12">
      <c r="H97" s="22"/>
      <c r="I97" s="22"/>
    </row>
    <row r="98" spans="8:9" ht="12">
      <c r="H98" s="22"/>
      <c r="I98" s="22"/>
    </row>
    <row r="99" spans="8:9" ht="12">
      <c r="H99" s="22"/>
      <c r="I99" s="22"/>
    </row>
    <row r="100" spans="8:9" ht="12">
      <c r="H100" s="22"/>
      <c r="I100" s="22"/>
    </row>
    <row r="101" spans="8:9" ht="12">
      <c r="H101" s="22"/>
      <c r="I101" s="22"/>
    </row>
    <row r="102" spans="8:9" ht="12">
      <c r="H102" s="22"/>
      <c r="I102" s="22"/>
    </row>
    <row r="103" spans="8:9" ht="12">
      <c r="H103" s="22"/>
      <c r="I103" s="22"/>
    </row>
    <row r="104" spans="8:9" ht="12">
      <c r="H104" s="22"/>
      <c r="I104" s="22"/>
    </row>
    <row r="105" spans="8:9" ht="12">
      <c r="H105" s="22"/>
      <c r="I105" s="22"/>
    </row>
    <row r="106" spans="8:9" ht="12">
      <c r="H106" s="22"/>
      <c r="I106" s="22"/>
    </row>
    <row r="107" spans="8:9" ht="12">
      <c r="H107" s="22"/>
      <c r="I107" s="22"/>
    </row>
    <row r="108" spans="8:9" ht="12">
      <c r="H108" s="22"/>
      <c r="I108" s="22"/>
    </row>
    <row r="109" spans="8:9" ht="12">
      <c r="H109" s="22"/>
      <c r="I109" s="22"/>
    </row>
    <row r="110" spans="8:9" ht="12">
      <c r="H110" s="22"/>
      <c r="I110" s="22"/>
    </row>
    <row r="111" spans="8:9" ht="12">
      <c r="H111" s="22"/>
      <c r="I111" s="22"/>
    </row>
    <row r="112" spans="8:9" ht="12">
      <c r="H112" s="22"/>
      <c r="I112" s="22"/>
    </row>
    <row r="113" spans="8:9" ht="12">
      <c r="H113" s="22"/>
      <c r="I113" s="22"/>
    </row>
    <row r="114" spans="8:9" ht="12">
      <c r="H114" s="22"/>
      <c r="I114" s="22"/>
    </row>
    <row r="115" spans="8:9" ht="12">
      <c r="H115" s="22"/>
      <c r="I115" s="22"/>
    </row>
    <row r="116" spans="8:9" ht="12">
      <c r="H116" s="22"/>
      <c r="I116" s="22"/>
    </row>
    <row r="117" spans="8:9" ht="12">
      <c r="H117" s="22"/>
      <c r="I117" s="22"/>
    </row>
    <row r="118" spans="8:9" ht="12">
      <c r="H118" s="22"/>
      <c r="I118" s="22"/>
    </row>
    <row r="119" spans="8:9" ht="12">
      <c r="H119" s="22"/>
      <c r="I119" s="22"/>
    </row>
    <row r="120" spans="8:9" ht="12">
      <c r="H120" s="22"/>
      <c r="I120" s="22"/>
    </row>
    <row r="121" spans="8:9" ht="12">
      <c r="H121" s="22"/>
      <c r="I121" s="22"/>
    </row>
    <row r="122" spans="8:9" ht="12">
      <c r="H122" s="22"/>
      <c r="I122" s="22"/>
    </row>
    <row r="123" spans="8:9" ht="12">
      <c r="H123" s="22"/>
      <c r="I123" s="22"/>
    </row>
    <row r="124" spans="8:9" ht="12">
      <c r="H124" s="22"/>
      <c r="I124" s="22"/>
    </row>
    <row r="125" spans="8:9" ht="12">
      <c r="H125" s="22"/>
      <c r="I125" s="22"/>
    </row>
    <row r="126" spans="8:9" ht="12">
      <c r="H126" s="22"/>
      <c r="I126" s="22"/>
    </row>
    <row r="127" spans="8:9" ht="12">
      <c r="H127" s="22"/>
      <c r="I127" s="22"/>
    </row>
    <row r="128" spans="8:9" ht="12">
      <c r="H128" s="22"/>
      <c r="I128" s="22"/>
    </row>
    <row r="129" spans="8:9" ht="12">
      <c r="H129" s="22"/>
      <c r="I129" s="22"/>
    </row>
    <row r="130" spans="8:9" ht="12">
      <c r="H130" s="22"/>
      <c r="I130" s="22"/>
    </row>
    <row r="131" spans="8:9" ht="12">
      <c r="H131" s="22"/>
      <c r="I131" s="22"/>
    </row>
    <row r="132" spans="8:9" ht="12">
      <c r="H132" s="22"/>
      <c r="I132" s="22"/>
    </row>
    <row r="133" spans="8:9" ht="12">
      <c r="H133" s="22"/>
      <c r="I133" s="22"/>
    </row>
    <row r="134" spans="8:9" ht="12">
      <c r="H134" s="22"/>
      <c r="I134" s="22"/>
    </row>
    <row r="135" spans="8:9" ht="12">
      <c r="H135" s="22"/>
      <c r="I135" s="22"/>
    </row>
    <row r="136" spans="8:9" ht="12">
      <c r="H136" s="22"/>
      <c r="I136" s="22"/>
    </row>
    <row r="137" spans="8:9" ht="12">
      <c r="H137" s="22"/>
      <c r="I137" s="22"/>
    </row>
    <row r="138" spans="8:9" ht="12">
      <c r="H138" s="22"/>
      <c r="I138" s="22"/>
    </row>
    <row r="139" spans="8:9" ht="12">
      <c r="H139" s="22"/>
      <c r="I139" s="22"/>
    </row>
    <row r="140" spans="8:9" ht="12">
      <c r="H140" s="22"/>
      <c r="I140" s="22"/>
    </row>
    <row r="141" spans="8:9" ht="12">
      <c r="H141" s="22"/>
      <c r="I141" s="22"/>
    </row>
    <row r="142" spans="8:9" ht="12">
      <c r="H142" s="22"/>
      <c r="I142" s="22"/>
    </row>
    <row r="143" spans="8:9" ht="12">
      <c r="H143" s="22"/>
      <c r="I143" s="22"/>
    </row>
    <row r="144" spans="8:9" ht="12">
      <c r="H144" s="22"/>
      <c r="I144" s="22"/>
    </row>
    <row r="145" spans="8:9" ht="12">
      <c r="H145" s="22"/>
      <c r="I145" s="22"/>
    </row>
    <row r="146" spans="8:9" ht="12">
      <c r="H146" s="22"/>
      <c r="I146" s="22"/>
    </row>
    <row r="147" spans="8:9" ht="12">
      <c r="H147" s="22"/>
      <c r="I147" s="22"/>
    </row>
    <row r="148" spans="8:9" ht="12">
      <c r="H148" s="22"/>
      <c r="I148" s="22"/>
    </row>
    <row r="149" spans="8:9" ht="12">
      <c r="H149" s="22"/>
      <c r="I149" s="22"/>
    </row>
    <row r="150" spans="8:9" ht="12">
      <c r="H150" s="22"/>
      <c r="I150" s="22"/>
    </row>
    <row r="151" spans="8:9" ht="12">
      <c r="H151" s="22"/>
      <c r="I151" s="22"/>
    </row>
    <row r="152" spans="8:9" ht="12">
      <c r="H152" s="22"/>
      <c r="I152" s="22"/>
    </row>
    <row r="153" spans="8:9" ht="12">
      <c r="H153" s="22"/>
      <c r="I153" s="22"/>
    </row>
    <row r="154" spans="8:9" ht="12">
      <c r="H154" s="22"/>
      <c r="I154" s="22"/>
    </row>
    <row r="155" spans="8:9" ht="12">
      <c r="H155" s="22"/>
      <c r="I155" s="22"/>
    </row>
    <row r="156" spans="8:9" ht="12">
      <c r="H156" s="22"/>
      <c r="I156" s="22"/>
    </row>
    <row r="157" spans="8:9" ht="12">
      <c r="H157" s="22"/>
      <c r="I157" s="22"/>
    </row>
    <row r="158" spans="8:9" ht="12">
      <c r="H158" s="22"/>
      <c r="I158" s="22"/>
    </row>
    <row r="159" spans="8:9" ht="12">
      <c r="H159" s="22"/>
      <c r="I159" s="22"/>
    </row>
    <row r="160" spans="8:9" ht="12">
      <c r="H160" s="22"/>
      <c r="I160" s="22"/>
    </row>
    <row r="161" spans="8:9" ht="12">
      <c r="H161" s="22"/>
      <c r="I161" s="22"/>
    </row>
    <row r="162" spans="8:9" ht="12">
      <c r="H162" s="22"/>
      <c r="I162" s="22"/>
    </row>
    <row r="163" spans="8:9" ht="12">
      <c r="H163" s="22"/>
      <c r="I163" s="22"/>
    </row>
    <row r="164" spans="8:9" ht="12">
      <c r="H164" s="22"/>
      <c r="I164" s="22"/>
    </row>
    <row r="165" spans="8:9" ht="12">
      <c r="H165" s="22"/>
      <c r="I165" s="22"/>
    </row>
    <row r="166" spans="8:9" ht="12">
      <c r="H166" s="22"/>
      <c r="I166" s="22"/>
    </row>
    <row r="167" spans="8:9" ht="12">
      <c r="H167" s="22"/>
      <c r="I167" s="22"/>
    </row>
    <row r="168" spans="8:9" ht="12">
      <c r="H168" s="22"/>
      <c r="I168" s="22"/>
    </row>
    <row r="169" spans="8:9" ht="12">
      <c r="H169" s="22"/>
      <c r="I169" s="22"/>
    </row>
    <row r="170" spans="8:9" ht="12">
      <c r="H170" s="22"/>
      <c r="I170" s="22"/>
    </row>
    <row r="171" spans="8:9" ht="12">
      <c r="H171" s="22"/>
      <c r="I171" s="22"/>
    </row>
    <row r="172" spans="8:9" ht="12">
      <c r="H172" s="22"/>
      <c r="I172" s="22"/>
    </row>
    <row r="173" spans="8:9" ht="12">
      <c r="H173" s="22"/>
      <c r="I173" s="22"/>
    </row>
    <row r="174" spans="8:9" ht="12">
      <c r="H174" s="22"/>
      <c r="I174" s="22"/>
    </row>
    <row r="175" spans="8:9" ht="12">
      <c r="H175" s="22"/>
      <c r="I175" s="22"/>
    </row>
    <row r="176" spans="8:9" ht="12">
      <c r="H176" s="22"/>
      <c r="I176" s="22"/>
    </row>
    <row r="177" spans="8:9" ht="12">
      <c r="H177" s="22"/>
      <c r="I177" s="22"/>
    </row>
  </sheetData>
  <mergeCells count="3">
    <mergeCell ref="C1:I1"/>
    <mergeCell ref="J1:K1"/>
    <mergeCell ref="M4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9.140625" defaultRowHeight="12.75"/>
  <cols>
    <col min="1" max="2" width="11.28125" style="23" customWidth="1"/>
    <col min="3" max="7" width="5.7109375" style="18" customWidth="1"/>
    <col min="8" max="8" width="9.140625" style="18" customWidth="1"/>
    <col min="9" max="9" width="6.8515625" style="18" customWidth="1"/>
    <col min="11" max="11" width="12.140625" style="1" customWidth="1"/>
    <col min="15" max="15" width="12.140625" style="1" customWidth="1"/>
  </cols>
  <sheetData>
    <row r="1" spans="1:11" ht="12">
      <c r="A1" s="24"/>
      <c r="B1" s="24"/>
      <c r="C1" s="3" t="s">
        <v>0</v>
      </c>
      <c r="D1" s="3"/>
      <c r="E1" s="3"/>
      <c r="F1" s="3"/>
      <c r="G1" s="3"/>
      <c r="H1" s="3"/>
      <c r="I1" s="3"/>
      <c r="J1" s="3" t="s">
        <v>1</v>
      </c>
      <c r="K1" s="3"/>
    </row>
    <row r="2" spans="1:11" ht="12">
      <c r="A2" s="25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10</v>
      </c>
      <c r="K2" s="6" t="s">
        <v>11</v>
      </c>
    </row>
    <row r="3" spans="1:11" ht="12">
      <c r="A3" s="26" t="s">
        <v>336</v>
      </c>
      <c r="B3" s="8">
        <v>8</v>
      </c>
      <c r="C3" s="27"/>
      <c r="D3" s="28"/>
      <c r="E3" s="28"/>
      <c r="F3" s="28"/>
      <c r="G3" s="28"/>
      <c r="H3" s="12">
        <f aca="true" t="shared" si="0" ref="H3:H34">SUM(C3:G3)</f>
        <v>0</v>
      </c>
      <c r="I3" s="21">
        <f aca="true" t="shared" si="1" ref="I3:I34">H3/62*100</f>
        <v>0</v>
      </c>
      <c r="J3" s="12">
        <f aca="true" t="shared" si="2" ref="J3:J34">(B3/64+H3/62)*50</f>
        <v>6.25</v>
      </c>
      <c r="K3" s="2" t="str">
        <f aca="true" t="shared" si="3" ref="K3:K34">VLOOKUP(J3,$M$10:$O$14,3)</f>
        <v>elégtelen (1)</v>
      </c>
    </row>
    <row r="4" spans="1:15" ht="12">
      <c r="A4" s="26" t="s">
        <v>337</v>
      </c>
      <c r="B4" s="8">
        <v>2</v>
      </c>
      <c r="C4" s="27"/>
      <c r="D4" s="28"/>
      <c r="E4" s="28"/>
      <c r="F4" s="28"/>
      <c r="G4" s="28"/>
      <c r="H4" s="12">
        <f t="shared" si="0"/>
        <v>0</v>
      </c>
      <c r="I4" s="21">
        <f t="shared" si="1"/>
        <v>0</v>
      </c>
      <c r="J4" s="12">
        <f t="shared" si="2"/>
        <v>1.5625</v>
      </c>
      <c r="K4" s="2" t="str">
        <f t="shared" si="3"/>
        <v>elégtelen (1)</v>
      </c>
      <c r="M4" s="13" t="s">
        <v>14</v>
      </c>
      <c r="N4" s="13"/>
      <c r="O4" s="13"/>
    </row>
    <row r="5" spans="1:15" ht="12">
      <c r="A5" s="26" t="s">
        <v>338</v>
      </c>
      <c r="B5" s="8">
        <v>34</v>
      </c>
      <c r="C5" s="27">
        <v>7</v>
      </c>
      <c r="D5" s="28">
        <v>14</v>
      </c>
      <c r="E5" s="28">
        <v>2</v>
      </c>
      <c r="F5" s="28">
        <v>8</v>
      </c>
      <c r="G5" s="28">
        <v>5</v>
      </c>
      <c r="H5" s="12">
        <f t="shared" si="0"/>
        <v>36</v>
      </c>
      <c r="I5" s="21">
        <f t="shared" si="1"/>
        <v>58.06451612903226</v>
      </c>
      <c r="J5" s="12">
        <f t="shared" si="2"/>
        <v>55.59475806451613</v>
      </c>
      <c r="K5" s="2" t="str">
        <f t="shared" si="3"/>
        <v>közepes (3)</v>
      </c>
      <c r="M5" s="13"/>
      <c r="N5" s="13"/>
      <c r="O5" s="13"/>
    </row>
    <row r="6" spans="1:15" ht="12">
      <c r="A6" s="26" t="s">
        <v>339</v>
      </c>
      <c r="B6" s="8">
        <v>19</v>
      </c>
      <c r="C6" s="27">
        <v>0</v>
      </c>
      <c r="D6" s="28">
        <v>0</v>
      </c>
      <c r="E6" s="28">
        <v>0</v>
      </c>
      <c r="F6" s="28">
        <v>0</v>
      </c>
      <c r="G6" s="28">
        <v>0</v>
      </c>
      <c r="H6" s="12">
        <f t="shared" si="0"/>
        <v>0</v>
      </c>
      <c r="I6" s="21">
        <f t="shared" si="1"/>
        <v>0</v>
      </c>
      <c r="J6" s="12">
        <f t="shared" si="2"/>
        <v>14.84375</v>
      </c>
      <c r="K6" s="2" t="str">
        <f t="shared" si="3"/>
        <v>elégtelen (1)</v>
      </c>
      <c r="M6" s="13"/>
      <c r="N6" s="13"/>
      <c r="O6" s="13"/>
    </row>
    <row r="7" spans="1:11" ht="12">
      <c r="A7" s="26" t="s">
        <v>340</v>
      </c>
      <c r="B7" s="8">
        <v>37</v>
      </c>
      <c r="C7" s="27">
        <v>0</v>
      </c>
      <c r="D7" s="28">
        <v>4</v>
      </c>
      <c r="E7" s="28">
        <v>2</v>
      </c>
      <c r="F7" s="28">
        <v>0</v>
      </c>
      <c r="G7" s="28">
        <v>2</v>
      </c>
      <c r="H7" s="12">
        <f t="shared" si="0"/>
        <v>8</v>
      </c>
      <c r="I7" s="21">
        <f t="shared" si="1"/>
        <v>12.903225806451612</v>
      </c>
      <c r="J7" s="12">
        <f t="shared" si="2"/>
        <v>35.35786290322581</v>
      </c>
      <c r="K7" s="2" t="str">
        <f t="shared" si="3"/>
        <v>elégséges (2)</v>
      </c>
    </row>
    <row r="8" spans="1:11" ht="12">
      <c r="A8" s="26" t="s">
        <v>341</v>
      </c>
      <c r="B8" s="8">
        <v>3</v>
      </c>
      <c r="C8" s="27"/>
      <c r="D8" s="28"/>
      <c r="E8" s="28"/>
      <c r="F8" s="28"/>
      <c r="G8" s="28"/>
      <c r="H8" s="12">
        <f t="shared" si="0"/>
        <v>0</v>
      </c>
      <c r="I8" s="21">
        <f t="shared" si="1"/>
        <v>0</v>
      </c>
      <c r="J8" s="12">
        <f t="shared" si="2"/>
        <v>2.34375</v>
      </c>
      <c r="K8" s="2" t="str">
        <f t="shared" si="3"/>
        <v>elégtelen (1)</v>
      </c>
    </row>
    <row r="9" spans="1:15" ht="12">
      <c r="A9" s="26" t="s">
        <v>342</v>
      </c>
      <c r="B9" s="8">
        <v>28</v>
      </c>
      <c r="C9" s="27">
        <v>5</v>
      </c>
      <c r="D9" s="28">
        <v>13</v>
      </c>
      <c r="E9" s="28">
        <v>8</v>
      </c>
      <c r="F9" s="28">
        <v>7</v>
      </c>
      <c r="G9" s="28">
        <v>12</v>
      </c>
      <c r="H9" s="12">
        <f t="shared" si="0"/>
        <v>45</v>
      </c>
      <c r="I9" s="21">
        <f t="shared" si="1"/>
        <v>72.58064516129032</v>
      </c>
      <c r="J9" s="12">
        <f t="shared" si="2"/>
        <v>58.16532258064516</v>
      </c>
      <c r="K9" s="2" t="str">
        <f t="shared" si="3"/>
        <v>közepes (3)</v>
      </c>
      <c r="M9" s="29"/>
      <c r="N9" s="29"/>
      <c r="O9" s="29"/>
    </row>
    <row r="10" spans="1:15" ht="12">
      <c r="A10" s="26" t="s">
        <v>343</v>
      </c>
      <c r="B10" s="8">
        <v>24</v>
      </c>
      <c r="C10" s="27">
        <v>1</v>
      </c>
      <c r="D10" s="28">
        <v>6</v>
      </c>
      <c r="E10" s="28">
        <v>0</v>
      </c>
      <c r="F10" s="28">
        <v>3</v>
      </c>
      <c r="G10" s="28">
        <v>5</v>
      </c>
      <c r="H10" s="12">
        <f t="shared" si="0"/>
        <v>15</v>
      </c>
      <c r="I10" s="21">
        <f t="shared" si="1"/>
        <v>24.193548387096776</v>
      </c>
      <c r="J10" s="12">
        <f t="shared" si="2"/>
        <v>30.846774193548388</v>
      </c>
      <c r="K10" s="2" t="str">
        <f t="shared" si="3"/>
        <v>elégtelen (1)</v>
      </c>
      <c r="M10" s="15">
        <v>0</v>
      </c>
      <c r="N10" s="15">
        <v>34</v>
      </c>
      <c r="O10" s="15" t="s">
        <v>21</v>
      </c>
    </row>
    <row r="11" spans="1:15" ht="12">
      <c r="A11" s="26" t="s">
        <v>344</v>
      </c>
      <c r="B11" s="8">
        <v>5</v>
      </c>
      <c r="C11" s="27"/>
      <c r="D11" s="28"/>
      <c r="E11" s="28"/>
      <c r="F11" s="28"/>
      <c r="G11" s="28"/>
      <c r="H11" s="12">
        <f t="shared" si="0"/>
        <v>0</v>
      </c>
      <c r="I11" s="21">
        <f t="shared" si="1"/>
        <v>0</v>
      </c>
      <c r="J11" s="12">
        <f t="shared" si="2"/>
        <v>3.90625</v>
      </c>
      <c r="K11" s="2" t="str">
        <f t="shared" si="3"/>
        <v>elégtelen (1)</v>
      </c>
      <c r="M11" s="15">
        <v>34</v>
      </c>
      <c r="N11" s="15">
        <v>54</v>
      </c>
      <c r="O11" s="15" t="s">
        <v>23</v>
      </c>
    </row>
    <row r="12" spans="1:15" ht="12">
      <c r="A12" s="26" t="s">
        <v>345</v>
      </c>
      <c r="B12" s="8">
        <v>20</v>
      </c>
      <c r="C12" s="27">
        <v>1</v>
      </c>
      <c r="D12" s="28">
        <v>14</v>
      </c>
      <c r="E12" s="28">
        <v>0</v>
      </c>
      <c r="F12" s="28">
        <v>2</v>
      </c>
      <c r="G12" s="28">
        <v>9</v>
      </c>
      <c r="H12" s="12">
        <f t="shared" si="0"/>
        <v>26</v>
      </c>
      <c r="I12" s="21">
        <f t="shared" si="1"/>
        <v>41.935483870967744</v>
      </c>
      <c r="J12" s="12">
        <f t="shared" si="2"/>
        <v>36.59274193548387</v>
      </c>
      <c r="K12" s="2" t="str">
        <f t="shared" si="3"/>
        <v>elégséges (2)</v>
      </c>
      <c r="M12" s="15">
        <v>54</v>
      </c>
      <c r="N12" s="15">
        <v>69</v>
      </c>
      <c r="O12" s="15" t="s">
        <v>25</v>
      </c>
    </row>
    <row r="13" spans="1:15" ht="12">
      <c r="A13" s="26" t="s">
        <v>346</v>
      </c>
      <c r="B13" s="8">
        <v>0</v>
      </c>
      <c r="C13" s="27">
        <v>5</v>
      </c>
      <c r="D13" s="28">
        <v>8</v>
      </c>
      <c r="E13" s="28">
        <v>3</v>
      </c>
      <c r="F13" s="28">
        <v>3</v>
      </c>
      <c r="G13" s="28">
        <v>7</v>
      </c>
      <c r="H13" s="12">
        <f t="shared" si="0"/>
        <v>26</v>
      </c>
      <c r="I13" s="21">
        <f t="shared" si="1"/>
        <v>41.935483870967744</v>
      </c>
      <c r="J13" s="12">
        <f t="shared" si="2"/>
        <v>20.967741935483872</v>
      </c>
      <c r="K13" s="2" t="str">
        <f t="shared" si="3"/>
        <v>elégtelen (1)</v>
      </c>
      <c r="M13" s="15">
        <v>69</v>
      </c>
      <c r="N13" s="15">
        <v>84</v>
      </c>
      <c r="O13" s="15" t="s">
        <v>27</v>
      </c>
    </row>
    <row r="14" spans="1:15" ht="12">
      <c r="A14" s="26" t="s">
        <v>347</v>
      </c>
      <c r="B14" s="8">
        <v>4</v>
      </c>
      <c r="C14" s="27">
        <v>0</v>
      </c>
      <c r="D14" s="28">
        <v>2</v>
      </c>
      <c r="E14" s="28">
        <v>0</v>
      </c>
      <c r="F14" s="28">
        <v>0</v>
      </c>
      <c r="G14" s="28">
        <v>2</v>
      </c>
      <c r="H14" s="12">
        <f t="shared" si="0"/>
        <v>4</v>
      </c>
      <c r="I14" s="21">
        <f t="shared" si="1"/>
        <v>6.451612903225806</v>
      </c>
      <c r="J14" s="12">
        <f t="shared" si="2"/>
        <v>6.350806451612903</v>
      </c>
      <c r="K14" s="2" t="str">
        <f t="shared" si="3"/>
        <v>elégtelen (1)</v>
      </c>
      <c r="M14" s="15">
        <v>84</v>
      </c>
      <c r="N14" s="15">
        <v>100</v>
      </c>
      <c r="O14" s="15" t="s">
        <v>29</v>
      </c>
    </row>
    <row r="15" spans="1:15" ht="12">
      <c r="A15" s="26" t="s">
        <v>348</v>
      </c>
      <c r="B15" s="8">
        <v>21</v>
      </c>
      <c r="C15" s="27">
        <v>1</v>
      </c>
      <c r="D15" s="28">
        <v>10</v>
      </c>
      <c r="E15" s="28">
        <v>5</v>
      </c>
      <c r="F15" s="28">
        <v>10</v>
      </c>
      <c r="G15" s="28">
        <v>1</v>
      </c>
      <c r="H15" s="12">
        <f t="shared" si="0"/>
        <v>27</v>
      </c>
      <c r="I15" s="21">
        <f t="shared" si="1"/>
        <v>43.54838709677419</v>
      </c>
      <c r="J15" s="12">
        <f t="shared" si="2"/>
        <v>38.1804435483871</v>
      </c>
      <c r="K15" s="2" t="str">
        <f t="shared" si="3"/>
        <v>elégséges (2)</v>
      </c>
      <c r="M15" s="29"/>
      <c r="N15" s="29"/>
      <c r="O15" s="29"/>
    </row>
    <row r="16" spans="1:15" ht="12">
      <c r="A16" s="26" t="s">
        <v>349</v>
      </c>
      <c r="B16" s="8">
        <v>14</v>
      </c>
      <c r="C16" s="27"/>
      <c r="D16" s="28"/>
      <c r="E16" s="28"/>
      <c r="F16" s="28"/>
      <c r="G16" s="28"/>
      <c r="H16" s="12">
        <f t="shared" si="0"/>
        <v>0</v>
      </c>
      <c r="I16" s="21">
        <f t="shared" si="1"/>
        <v>0</v>
      </c>
      <c r="J16" s="12">
        <f t="shared" si="2"/>
        <v>10.9375</v>
      </c>
      <c r="K16" s="2" t="str">
        <f t="shared" si="3"/>
        <v>elégtelen (1)</v>
      </c>
      <c r="M16" s="29"/>
      <c r="N16" s="29"/>
      <c r="O16" s="29"/>
    </row>
    <row r="17" spans="1:11" ht="12">
      <c r="A17" s="26" t="s">
        <v>350</v>
      </c>
      <c r="B17" s="8">
        <v>35</v>
      </c>
      <c r="C17" s="27">
        <v>6</v>
      </c>
      <c r="D17" s="28">
        <v>16</v>
      </c>
      <c r="E17" s="28">
        <v>8</v>
      </c>
      <c r="F17" s="28">
        <v>6</v>
      </c>
      <c r="G17" s="28">
        <v>11</v>
      </c>
      <c r="H17" s="12">
        <f t="shared" si="0"/>
        <v>47</v>
      </c>
      <c r="I17" s="21">
        <f t="shared" si="1"/>
        <v>75.80645161290323</v>
      </c>
      <c r="J17" s="12">
        <f t="shared" si="2"/>
        <v>65.24697580645162</v>
      </c>
      <c r="K17" s="2" t="str">
        <f t="shared" si="3"/>
        <v>közepes (3)</v>
      </c>
    </row>
    <row r="18" spans="1:11" ht="12">
      <c r="A18" s="26" t="s">
        <v>351</v>
      </c>
      <c r="B18" s="8">
        <v>10</v>
      </c>
      <c r="C18" s="27"/>
      <c r="D18" s="28"/>
      <c r="E18" s="28"/>
      <c r="F18" s="28"/>
      <c r="G18" s="28"/>
      <c r="H18" s="12">
        <f t="shared" si="0"/>
        <v>0</v>
      </c>
      <c r="I18" s="21">
        <f t="shared" si="1"/>
        <v>0</v>
      </c>
      <c r="J18" s="12">
        <f t="shared" si="2"/>
        <v>7.8125</v>
      </c>
      <c r="K18" s="2" t="str">
        <f t="shared" si="3"/>
        <v>elégtelen (1)</v>
      </c>
    </row>
    <row r="19" spans="1:11" ht="12">
      <c r="A19" s="26" t="s">
        <v>352</v>
      </c>
      <c r="B19" s="8">
        <v>29</v>
      </c>
      <c r="C19" s="27">
        <v>6</v>
      </c>
      <c r="D19" s="28">
        <v>13</v>
      </c>
      <c r="E19" s="28">
        <v>0</v>
      </c>
      <c r="F19" s="28">
        <v>3</v>
      </c>
      <c r="G19" s="28">
        <v>2</v>
      </c>
      <c r="H19" s="12">
        <f t="shared" si="0"/>
        <v>24</v>
      </c>
      <c r="I19" s="21">
        <f t="shared" si="1"/>
        <v>38.70967741935484</v>
      </c>
      <c r="J19" s="12">
        <f t="shared" si="2"/>
        <v>42.011088709677416</v>
      </c>
      <c r="K19" s="2" t="str">
        <f t="shared" si="3"/>
        <v>elégséges (2)</v>
      </c>
    </row>
    <row r="20" spans="1:11" ht="12">
      <c r="A20" s="26" t="s">
        <v>353</v>
      </c>
      <c r="B20" s="8">
        <v>30</v>
      </c>
      <c r="C20" s="27">
        <v>3</v>
      </c>
      <c r="D20" s="28">
        <v>11</v>
      </c>
      <c r="E20" s="28">
        <v>2</v>
      </c>
      <c r="F20" s="28">
        <v>4</v>
      </c>
      <c r="G20" s="28">
        <v>5</v>
      </c>
      <c r="H20" s="12">
        <f t="shared" si="0"/>
        <v>25</v>
      </c>
      <c r="I20" s="21">
        <f t="shared" si="1"/>
        <v>40.32258064516129</v>
      </c>
      <c r="J20" s="12">
        <f t="shared" si="2"/>
        <v>43.59879032258064</v>
      </c>
      <c r="K20" s="2" t="str">
        <f t="shared" si="3"/>
        <v>elégséges (2)</v>
      </c>
    </row>
    <row r="21" spans="1:11" ht="12">
      <c r="A21" s="26" t="s">
        <v>354</v>
      </c>
      <c r="B21" s="8">
        <v>41</v>
      </c>
      <c r="C21" s="27">
        <v>7</v>
      </c>
      <c r="D21" s="28">
        <v>10</v>
      </c>
      <c r="E21" s="28">
        <v>0</v>
      </c>
      <c r="F21" s="28">
        <v>5</v>
      </c>
      <c r="G21" s="28">
        <v>6</v>
      </c>
      <c r="H21" s="12">
        <f t="shared" si="0"/>
        <v>28</v>
      </c>
      <c r="I21" s="21">
        <f t="shared" si="1"/>
        <v>45.16129032258064</v>
      </c>
      <c r="J21" s="12">
        <f t="shared" si="2"/>
        <v>54.61189516129033</v>
      </c>
      <c r="K21" s="2" t="str">
        <f t="shared" si="3"/>
        <v>közepes (3)</v>
      </c>
    </row>
    <row r="22" spans="1:11" ht="12">
      <c r="A22" s="26" t="s">
        <v>355</v>
      </c>
      <c r="B22" s="8">
        <v>24</v>
      </c>
      <c r="C22" s="27">
        <v>6</v>
      </c>
      <c r="D22" s="28">
        <v>9</v>
      </c>
      <c r="E22" s="28">
        <v>5</v>
      </c>
      <c r="F22" s="28">
        <v>4</v>
      </c>
      <c r="G22" s="28">
        <v>1</v>
      </c>
      <c r="H22" s="12">
        <f t="shared" si="0"/>
        <v>25</v>
      </c>
      <c r="I22" s="21">
        <f t="shared" si="1"/>
        <v>40.32258064516129</v>
      </c>
      <c r="J22" s="12">
        <f t="shared" si="2"/>
        <v>38.91129032258064</v>
      </c>
      <c r="K22" s="2" t="str">
        <f t="shared" si="3"/>
        <v>elégséges (2)</v>
      </c>
    </row>
    <row r="23" spans="1:11" ht="12">
      <c r="A23" s="26" t="s">
        <v>356</v>
      </c>
      <c r="B23" s="8">
        <v>0</v>
      </c>
      <c r="C23" s="27"/>
      <c r="D23" s="28"/>
      <c r="E23" s="28"/>
      <c r="F23" s="28"/>
      <c r="G23" s="28"/>
      <c r="H23" s="12">
        <f t="shared" si="0"/>
        <v>0</v>
      </c>
      <c r="I23" s="21">
        <f t="shared" si="1"/>
        <v>0</v>
      </c>
      <c r="J23" s="12">
        <f t="shared" si="2"/>
        <v>0</v>
      </c>
      <c r="K23" s="2" t="str">
        <f t="shared" si="3"/>
        <v>elégtelen (1)</v>
      </c>
    </row>
    <row r="24" spans="1:11" ht="12">
      <c r="A24" s="26" t="s">
        <v>357</v>
      </c>
      <c r="B24" s="8">
        <v>22</v>
      </c>
      <c r="C24" s="27">
        <v>3</v>
      </c>
      <c r="D24" s="28">
        <v>0</v>
      </c>
      <c r="E24" s="28">
        <v>0</v>
      </c>
      <c r="F24" s="28">
        <v>0</v>
      </c>
      <c r="G24" s="28">
        <v>7</v>
      </c>
      <c r="H24" s="12">
        <f t="shared" si="0"/>
        <v>10</v>
      </c>
      <c r="I24" s="21">
        <f t="shared" si="1"/>
        <v>16.129032258064516</v>
      </c>
      <c r="J24" s="12">
        <f t="shared" si="2"/>
        <v>25.252016129032256</v>
      </c>
      <c r="K24" s="2" t="str">
        <f t="shared" si="3"/>
        <v>elégtelen (1)</v>
      </c>
    </row>
    <row r="25" spans="1:11" ht="12">
      <c r="A25" s="26" t="s">
        <v>358</v>
      </c>
      <c r="B25" s="8">
        <v>22</v>
      </c>
      <c r="C25" s="27">
        <v>2</v>
      </c>
      <c r="D25" s="28">
        <v>1</v>
      </c>
      <c r="E25" s="28">
        <v>0</v>
      </c>
      <c r="F25" s="28">
        <v>1</v>
      </c>
      <c r="G25" s="28">
        <v>3</v>
      </c>
      <c r="H25" s="12">
        <f t="shared" si="0"/>
        <v>7</v>
      </c>
      <c r="I25" s="21">
        <f t="shared" si="1"/>
        <v>11.29032258064516</v>
      </c>
      <c r="J25" s="12">
        <f t="shared" si="2"/>
        <v>22.83266129032258</v>
      </c>
      <c r="K25" s="2" t="str">
        <f t="shared" si="3"/>
        <v>elégtelen (1)</v>
      </c>
    </row>
    <row r="26" spans="1:11" ht="12">
      <c r="A26" s="26" t="s">
        <v>359</v>
      </c>
      <c r="B26" s="8">
        <v>24</v>
      </c>
      <c r="C26" s="27">
        <v>9</v>
      </c>
      <c r="D26" s="28">
        <v>8</v>
      </c>
      <c r="E26" s="28">
        <v>3</v>
      </c>
      <c r="F26" s="28">
        <v>4</v>
      </c>
      <c r="G26" s="28">
        <v>1</v>
      </c>
      <c r="H26" s="12">
        <f t="shared" si="0"/>
        <v>25</v>
      </c>
      <c r="I26" s="21">
        <f t="shared" si="1"/>
        <v>40.32258064516129</v>
      </c>
      <c r="J26" s="12">
        <f t="shared" si="2"/>
        <v>38.91129032258064</v>
      </c>
      <c r="K26" s="2" t="str">
        <f t="shared" si="3"/>
        <v>elégséges (2)</v>
      </c>
    </row>
    <row r="27" spans="1:11" ht="12">
      <c r="A27" s="26" t="s">
        <v>360</v>
      </c>
      <c r="B27" s="8">
        <v>34</v>
      </c>
      <c r="C27" s="27">
        <v>6</v>
      </c>
      <c r="D27" s="28">
        <v>14</v>
      </c>
      <c r="E27" s="28">
        <v>0</v>
      </c>
      <c r="F27" s="28">
        <v>2</v>
      </c>
      <c r="G27" s="28">
        <v>5</v>
      </c>
      <c r="H27" s="12">
        <f t="shared" si="0"/>
        <v>27</v>
      </c>
      <c r="I27" s="21">
        <f t="shared" si="1"/>
        <v>43.54838709677419</v>
      </c>
      <c r="J27" s="12">
        <f t="shared" si="2"/>
        <v>48.3366935483871</v>
      </c>
      <c r="K27" s="2" t="str">
        <f t="shared" si="3"/>
        <v>elégséges (2)</v>
      </c>
    </row>
    <row r="28" spans="1:11" ht="12">
      <c r="A28" s="26" t="s">
        <v>361</v>
      </c>
      <c r="B28" s="8">
        <v>33</v>
      </c>
      <c r="C28" s="27">
        <v>2</v>
      </c>
      <c r="D28" s="28">
        <v>12</v>
      </c>
      <c r="E28" s="28">
        <v>3</v>
      </c>
      <c r="F28" s="28">
        <v>3</v>
      </c>
      <c r="G28" s="28">
        <v>7</v>
      </c>
      <c r="H28" s="12">
        <f t="shared" si="0"/>
        <v>27</v>
      </c>
      <c r="I28" s="21">
        <f t="shared" si="1"/>
        <v>43.54838709677419</v>
      </c>
      <c r="J28" s="12">
        <f t="shared" si="2"/>
        <v>47.5554435483871</v>
      </c>
      <c r="K28" s="2" t="str">
        <f t="shared" si="3"/>
        <v>elégséges (2)</v>
      </c>
    </row>
    <row r="29" spans="1:11" ht="12">
      <c r="A29" s="26" t="s">
        <v>362</v>
      </c>
      <c r="B29" s="8">
        <v>0</v>
      </c>
      <c r="C29" s="27"/>
      <c r="D29" s="28"/>
      <c r="E29" s="28"/>
      <c r="F29" s="28"/>
      <c r="G29" s="28"/>
      <c r="H29" s="12">
        <f t="shared" si="0"/>
        <v>0</v>
      </c>
      <c r="I29" s="21">
        <f t="shared" si="1"/>
        <v>0</v>
      </c>
      <c r="J29" s="12">
        <f t="shared" si="2"/>
        <v>0</v>
      </c>
      <c r="K29" s="2" t="str">
        <f t="shared" si="3"/>
        <v>elégtelen (1)</v>
      </c>
    </row>
    <row r="30" spans="1:11" ht="12">
      <c r="A30" s="26" t="s">
        <v>363</v>
      </c>
      <c r="B30" s="8">
        <v>11</v>
      </c>
      <c r="C30" s="27">
        <v>0</v>
      </c>
      <c r="D30" s="28">
        <v>0</v>
      </c>
      <c r="E30" s="28">
        <v>0</v>
      </c>
      <c r="F30" s="28">
        <v>0</v>
      </c>
      <c r="G30" s="28">
        <v>6</v>
      </c>
      <c r="H30" s="12">
        <f t="shared" si="0"/>
        <v>6</v>
      </c>
      <c r="I30" s="21">
        <f t="shared" si="1"/>
        <v>9.67741935483871</v>
      </c>
      <c r="J30" s="12">
        <f t="shared" si="2"/>
        <v>13.432459677419356</v>
      </c>
      <c r="K30" s="2" t="str">
        <f t="shared" si="3"/>
        <v>elégtelen (1)</v>
      </c>
    </row>
    <row r="31" spans="1:11" ht="12">
      <c r="A31" s="26" t="s">
        <v>364</v>
      </c>
      <c r="B31" s="8">
        <v>28</v>
      </c>
      <c r="C31" s="27">
        <v>5</v>
      </c>
      <c r="D31" s="28">
        <v>10</v>
      </c>
      <c r="E31" s="28">
        <v>2</v>
      </c>
      <c r="F31" s="28">
        <v>5</v>
      </c>
      <c r="G31" s="28">
        <v>6</v>
      </c>
      <c r="H31" s="12">
        <f t="shared" si="0"/>
        <v>28</v>
      </c>
      <c r="I31" s="21">
        <f t="shared" si="1"/>
        <v>45.16129032258064</v>
      </c>
      <c r="J31" s="12">
        <f t="shared" si="2"/>
        <v>44.45564516129033</v>
      </c>
      <c r="K31" s="2" t="str">
        <f t="shared" si="3"/>
        <v>elégséges (2)</v>
      </c>
    </row>
    <row r="32" spans="1:11" ht="12">
      <c r="A32" s="26" t="s">
        <v>365</v>
      </c>
      <c r="B32" s="8">
        <v>27</v>
      </c>
      <c r="C32" s="27">
        <v>1</v>
      </c>
      <c r="D32" s="28">
        <v>10</v>
      </c>
      <c r="E32" s="28">
        <v>1</v>
      </c>
      <c r="F32" s="28">
        <v>3</v>
      </c>
      <c r="G32" s="28">
        <v>3</v>
      </c>
      <c r="H32" s="12">
        <f t="shared" si="0"/>
        <v>18</v>
      </c>
      <c r="I32" s="21">
        <f t="shared" si="1"/>
        <v>29.03225806451613</v>
      </c>
      <c r="J32" s="12">
        <f t="shared" si="2"/>
        <v>35.609879032258064</v>
      </c>
      <c r="K32" s="2" t="str">
        <f t="shared" si="3"/>
        <v>elégséges (2)</v>
      </c>
    </row>
    <row r="33" spans="1:11" ht="12">
      <c r="A33" s="26" t="s">
        <v>366</v>
      </c>
      <c r="B33" s="8">
        <v>32</v>
      </c>
      <c r="C33" s="27">
        <v>7</v>
      </c>
      <c r="D33" s="28">
        <v>12</v>
      </c>
      <c r="E33" s="28">
        <v>5</v>
      </c>
      <c r="F33" s="28">
        <v>5</v>
      </c>
      <c r="G33" s="28">
        <v>3</v>
      </c>
      <c r="H33" s="12">
        <f t="shared" si="0"/>
        <v>32</v>
      </c>
      <c r="I33" s="21">
        <f t="shared" si="1"/>
        <v>51.61290322580645</v>
      </c>
      <c r="J33" s="12">
        <f t="shared" si="2"/>
        <v>50.806451612903224</v>
      </c>
      <c r="K33" s="2" t="str">
        <f t="shared" si="3"/>
        <v>elégséges (2)</v>
      </c>
    </row>
    <row r="34" spans="1:11" ht="12">
      <c r="A34" s="26" t="s">
        <v>367</v>
      </c>
      <c r="B34" s="8">
        <v>0</v>
      </c>
      <c r="C34" s="27"/>
      <c r="D34" s="28"/>
      <c r="E34" s="28"/>
      <c r="F34" s="28"/>
      <c r="G34" s="28"/>
      <c r="H34" s="12">
        <f t="shared" si="0"/>
        <v>0</v>
      </c>
      <c r="I34" s="21">
        <f t="shared" si="1"/>
        <v>0</v>
      </c>
      <c r="J34" s="12">
        <f t="shared" si="2"/>
        <v>0</v>
      </c>
      <c r="K34" s="2" t="str">
        <f t="shared" si="3"/>
        <v>elégtelen (1)</v>
      </c>
    </row>
    <row r="35" spans="1:11" ht="12">
      <c r="A35" s="26" t="s">
        <v>368</v>
      </c>
      <c r="B35" s="8">
        <v>0</v>
      </c>
      <c r="C35" s="27">
        <v>4</v>
      </c>
      <c r="D35" s="28">
        <v>13</v>
      </c>
      <c r="E35" s="28">
        <v>2</v>
      </c>
      <c r="F35" s="28">
        <v>2</v>
      </c>
      <c r="G35" s="28">
        <v>12</v>
      </c>
      <c r="H35" s="12">
        <f aca="true" t="shared" si="4" ref="H35:H66">SUM(C35:G35)</f>
        <v>33</v>
      </c>
      <c r="I35" s="21">
        <f aca="true" t="shared" si="5" ref="I35:I66">H35/62*100</f>
        <v>53.2258064516129</v>
      </c>
      <c r="J35" s="12">
        <f aca="true" t="shared" si="6" ref="J35:J71">(B35/64+H35/62)*50</f>
        <v>26.61290322580645</v>
      </c>
      <c r="K35" s="2" t="str">
        <f aca="true" t="shared" si="7" ref="K35:K66">VLOOKUP(J35,$M$10:$O$14,3)</f>
        <v>elégtelen (1)</v>
      </c>
    </row>
    <row r="36" spans="1:11" ht="12">
      <c r="A36" s="26" t="s">
        <v>369</v>
      </c>
      <c r="B36" s="8">
        <v>30</v>
      </c>
      <c r="C36" s="27">
        <v>7</v>
      </c>
      <c r="D36" s="28">
        <v>7</v>
      </c>
      <c r="E36" s="28">
        <v>7</v>
      </c>
      <c r="F36" s="28">
        <v>3</v>
      </c>
      <c r="G36" s="28">
        <v>6</v>
      </c>
      <c r="H36" s="12">
        <f t="shared" si="4"/>
        <v>30</v>
      </c>
      <c r="I36" s="21">
        <f t="shared" si="5"/>
        <v>48.38709677419355</v>
      </c>
      <c r="J36" s="12">
        <f t="shared" si="6"/>
        <v>47.631048387096776</v>
      </c>
      <c r="K36" s="2" t="str">
        <f t="shared" si="7"/>
        <v>elégséges (2)</v>
      </c>
    </row>
    <row r="37" spans="1:11" ht="12">
      <c r="A37" s="26" t="s">
        <v>370</v>
      </c>
      <c r="B37" s="8">
        <v>20</v>
      </c>
      <c r="C37" s="27">
        <v>3</v>
      </c>
      <c r="D37" s="28">
        <v>2</v>
      </c>
      <c r="E37" s="28">
        <v>4</v>
      </c>
      <c r="F37" s="28">
        <v>2</v>
      </c>
      <c r="G37" s="28">
        <v>5</v>
      </c>
      <c r="H37" s="12">
        <f t="shared" si="4"/>
        <v>16</v>
      </c>
      <c r="I37" s="21">
        <f t="shared" si="5"/>
        <v>25.806451612903224</v>
      </c>
      <c r="J37" s="12">
        <f t="shared" si="6"/>
        <v>28.528225806451612</v>
      </c>
      <c r="K37" s="2" t="str">
        <f t="shared" si="7"/>
        <v>elégtelen (1)</v>
      </c>
    </row>
    <row r="38" spans="1:11" ht="12">
      <c r="A38" s="26" t="s">
        <v>371</v>
      </c>
      <c r="B38" s="8">
        <v>5</v>
      </c>
      <c r="C38" s="27">
        <v>0</v>
      </c>
      <c r="D38" s="28">
        <v>2</v>
      </c>
      <c r="E38" s="28">
        <v>0</v>
      </c>
      <c r="F38" s="28">
        <v>0</v>
      </c>
      <c r="G38" s="28">
        <v>3</v>
      </c>
      <c r="H38" s="12">
        <f t="shared" si="4"/>
        <v>5</v>
      </c>
      <c r="I38" s="21">
        <f t="shared" si="5"/>
        <v>8.064516129032258</v>
      </c>
      <c r="J38" s="12">
        <f t="shared" si="6"/>
        <v>7.938508064516128</v>
      </c>
      <c r="K38" s="2" t="str">
        <f t="shared" si="7"/>
        <v>elégtelen (1)</v>
      </c>
    </row>
    <row r="39" spans="1:11" ht="12">
      <c r="A39" s="26" t="s">
        <v>372</v>
      </c>
      <c r="B39" s="8">
        <v>4</v>
      </c>
      <c r="C39" s="27"/>
      <c r="D39" s="28"/>
      <c r="E39" s="28"/>
      <c r="F39" s="28"/>
      <c r="G39" s="28"/>
      <c r="H39" s="12">
        <f t="shared" si="4"/>
        <v>0</v>
      </c>
      <c r="I39" s="21">
        <f t="shared" si="5"/>
        <v>0</v>
      </c>
      <c r="J39" s="12">
        <f t="shared" si="6"/>
        <v>3.125</v>
      </c>
      <c r="K39" s="2" t="str">
        <f t="shared" si="7"/>
        <v>elégtelen (1)</v>
      </c>
    </row>
    <row r="40" spans="1:11" ht="12">
      <c r="A40" s="26" t="s">
        <v>373</v>
      </c>
      <c r="B40" s="8">
        <v>15</v>
      </c>
      <c r="C40" s="27"/>
      <c r="D40" s="28"/>
      <c r="E40" s="28"/>
      <c r="F40" s="28"/>
      <c r="G40" s="28"/>
      <c r="H40" s="12">
        <f t="shared" si="4"/>
        <v>0</v>
      </c>
      <c r="I40" s="21">
        <f t="shared" si="5"/>
        <v>0</v>
      </c>
      <c r="J40" s="12">
        <f t="shared" si="6"/>
        <v>11.71875</v>
      </c>
      <c r="K40" s="2" t="str">
        <f t="shared" si="7"/>
        <v>elégtelen (1)</v>
      </c>
    </row>
    <row r="41" spans="1:11" ht="12">
      <c r="A41" s="26" t="s">
        <v>374</v>
      </c>
      <c r="B41" s="8">
        <v>30</v>
      </c>
      <c r="C41" s="27">
        <v>1</v>
      </c>
      <c r="D41" s="28">
        <v>11</v>
      </c>
      <c r="E41" s="28">
        <v>5</v>
      </c>
      <c r="F41" s="28">
        <v>3</v>
      </c>
      <c r="G41" s="28">
        <v>2</v>
      </c>
      <c r="H41" s="12">
        <f t="shared" si="4"/>
        <v>22</v>
      </c>
      <c r="I41" s="21">
        <f t="shared" si="5"/>
        <v>35.483870967741936</v>
      </c>
      <c r="J41" s="12">
        <f t="shared" si="6"/>
        <v>41.17943548387097</v>
      </c>
      <c r="K41" s="2" t="str">
        <f t="shared" si="7"/>
        <v>elégséges (2)</v>
      </c>
    </row>
    <row r="42" spans="1:11" ht="12">
      <c r="A42" s="26" t="s">
        <v>375</v>
      </c>
      <c r="B42" s="8">
        <v>26</v>
      </c>
      <c r="C42" s="27">
        <v>4</v>
      </c>
      <c r="D42" s="28">
        <v>5</v>
      </c>
      <c r="E42" s="28">
        <v>4</v>
      </c>
      <c r="F42" s="28">
        <v>8</v>
      </c>
      <c r="G42" s="28">
        <v>1</v>
      </c>
      <c r="H42" s="12">
        <f t="shared" si="4"/>
        <v>22</v>
      </c>
      <c r="I42" s="21">
        <f t="shared" si="5"/>
        <v>35.483870967741936</v>
      </c>
      <c r="J42" s="12">
        <f t="shared" si="6"/>
        <v>38.05443548387097</v>
      </c>
      <c r="K42" s="2" t="str">
        <f t="shared" si="7"/>
        <v>elégséges (2)</v>
      </c>
    </row>
    <row r="43" spans="1:11" ht="12">
      <c r="A43" s="26" t="s">
        <v>376</v>
      </c>
      <c r="B43" s="8">
        <v>16</v>
      </c>
      <c r="C43" s="27"/>
      <c r="D43" s="28"/>
      <c r="E43" s="28"/>
      <c r="F43" s="28"/>
      <c r="G43" s="28"/>
      <c r="H43" s="12">
        <f t="shared" si="4"/>
        <v>0</v>
      </c>
      <c r="I43" s="21">
        <f t="shared" si="5"/>
        <v>0</v>
      </c>
      <c r="J43" s="12">
        <f t="shared" si="6"/>
        <v>12.5</v>
      </c>
      <c r="K43" s="2" t="str">
        <f t="shared" si="7"/>
        <v>elégtelen (1)</v>
      </c>
    </row>
    <row r="44" spans="1:11" ht="12">
      <c r="A44" s="26" t="s">
        <v>377</v>
      </c>
      <c r="B44" s="8">
        <v>43</v>
      </c>
      <c r="C44" s="27">
        <v>4</v>
      </c>
      <c r="D44" s="28">
        <v>3</v>
      </c>
      <c r="E44" s="28">
        <v>3</v>
      </c>
      <c r="F44" s="28">
        <v>4</v>
      </c>
      <c r="G44" s="28">
        <v>3</v>
      </c>
      <c r="H44" s="12">
        <f t="shared" si="4"/>
        <v>17</v>
      </c>
      <c r="I44" s="21">
        <f t="shared" si="5"/>
        <v>27.419354838709676</v>
      </c>
      <c r="J44" s="12">
        <f t="shared" si="6"/>
        <v>47.30342741935484</v>
      </c>
      <c r="K44" s="2" t="str">
        <f t="shared" si="7"/>
        <v>elégséges (2)</v>
      </c>
    </row>
    <row r="45" spans="1:11" ht="12">
      <c r="A45" s="26" t="s">
        <v>378</v>
      </c>
      <c r="B45" s="8">
        <v>27</v>
      </c>
      <c r="C45" s="27">
        <v>0</v>
      </c>
      <c r="D45" s="28">
        <v>9</v>
      </c>
      <c r="E45" s="28">
        <v>1</v>
      </c>
      <c r="F45" s="28">
        <v>5</v>
      </c>
      <c r="G45" s="28">
        <v>2</v>
      </c>
      <c r="H45" s="12">
        <f t="shared" si="4"/>
        <v>17</v>
      </c>
      <c r="I45" s="21">
        <f t="shared" si="5"/>
        <v>27.419354838709676</v>
      </c>
      <c r="J45" s="12">
        <f t="shared" si="6"/>
        <v>34.80342741935484</v>
      </c>
      <c r="K45" s="2" t="str">
        <f t="shared" si="7"/>
        <v>elégséges (2)</v>
      </c>
    </row>
    <row r="46" spans="1:11" ht="12">
      <c r="A46" s="26" t="s">
        <v>379</v>
      </c>
      <c r="B46" s="8">
        <v>19</v>
      </c>
      <c r="C46" s="27">
        <v>0</v>
      </c>
      <c r="D46" s="28">
        <v>0</v>
      </c>
      <c r="E46" s="28">
        <v>0</v>
      </c>
      <c r="F46" s="28">
        <v>0</v>
      </c>
      <c r="G46" s="28">
        <v>0</v>
      </c>
      <c r="H46" s="12">
        <f t="shared" si="4"/>
        <v>0</v>
      </c>
      <c r="I46" s="21">
        <f t="shared" si="5"/>
        <v>0</v>
      </c>
      <c r="J46" s="12">
        <f t="shared" si="6"/>
        <v>14.84375</v>
      </c>
      <c r="K46" s="2" t="str">
        <f t="shared" si="7"/>
        <v>elégtelen (1)</v>
      </c>
    </row>
    <row r="47" spans="1:11" ht="12">
      <c r="A47" s="26" t="s">
        <v>380</v>
      </c>
      <c r="B47" s="8">
        <v>19</v>
      </c>
      <c r="C47" s="27">
        <v>0</v>
      </c>
      <c r="D47" s="28">
        <v>0</v>
      </c>
      <c r="E47" s="28">
        <v>2</v>
      </c>
      <c r="F47" s="28">
        <v>0</v>
      </c>
      <c r="G47" s="28">
        <v>2</v>
      </c>
      <c r="H47" s="12">
        <f t="shared" si="4"/>
        <v>4</v>
      </c>
      <c r="I47" s="21">
        <f t="shared" si="5"/>
        <v>6.451612903225806</v>
      </c>
      <c r="J47" s="12">
        <f t="shared" si="6"/>
        <v>18.069556451612904</v>
      </c>
      <c r="K47" s="2" t="str">
        <f t="shared" si="7"/>
        <v>elégtelen (1)</v>
      </c>
    </row>
    <row r="48" spans="1:11" ht="12">
      <c r="A48" s="26" t="s">
        <v>381</v>
      </c>
      <c r="B48" s="8">
        <v>4</v>
      </c>
      <c r="C48" s="27">
        <v>0</v>
      </c>
      <c r="D48" s="28">
        <v>0</v>
      </c>
      <c r="E48" s="28">
        <v>0</v>
      </c>
      <c r="F48" s="28">
        <v>0</v>
      </c>
      <c r="G48" s="28">
        <v>0</v>
      </c>
      <c r="H48" s="12">
        <f t="shared" si="4"/>
        <v>0</v>
      </c>
      <c r="I48" s="21">
        <f t="shared" si="5"/>
        <v>0</v>
      </c>
      <c r="J48" s="12">
        <f t="shared" si="6"/>
        <v>3.125</v>
      </c>
      <c r="K48" s="2" t="str">
        <f t="shared" si="7"/>
        <v>elégtelen (1)</v>
      </c>
    </row>
    <row r="49" spans="1:11" ht="12">
      <c r="A49" s="26" t="s">
        <v>382</v>
      </c>
      <c r="B49" s="8">
        <v>39</v>
      </c>
      <c r="C49" s="27">
        <v>7</v>
      </c>
      <c r="D49" s="28">
        <v>15</v>
      </c>
      <c r="E49" s="28">
        <v>1</v>
      </c>
      <c r="F49" s="28">
        <v>1</v>
      </c>
      <c r="G49" s="28">
        <v>7</v>
      </c>
      <c r="H49" s="12">
        <f t="shared" si="4"/>
        <v>31</v>
      </c>
      <c r="I49" s="21">
        <f t="shared" si="5"/>
        <v>50</v>
      </c>
      <c r="J49" s="12">
        <f t="shared" si="6"/>
        <v>55.46875</v>
      </c>
      <c r="K49" s="2" t="str">
        <f t="shared" si="7"/>
        <v>közepes (3)</v>
      </c>
    </row>
    <row r="50" spans="1:11" ht="12">
      <c r="A50" s="26" t="s">
        <v>383</v>
      </c>
      <c r="B50" s="8">
        <v>20</v>
      </c>
      <c r="C50" s="27">
        <v>3</v>
      </c>
      <c r="D50" s="28">
        <v>0</v>
      </c>
      <c r="E50" s="28">
        <v>0</v>
      </c>
      <c r="F50" s="28">
        <v>0</v>
      </c>
      <c r="G50" s="28">
        <v>0</v>
      </c>
      <c r="H50" s="12">
        <f t="shared" si="4"/>
        <v>3</v>
      </c>
      <c r="I50" s="21">
        <f t="shared" si="5"/>
        <v>4.838709677419355</v>
      </c>
      <c r="J50" s="12">
        <f t="shared" si="6"/>
        <v>18.04435483870968</v>
      </c>
      <c r="K50" s="2" t="str">
        <f t="shared" si="7"/>
        <v>elégtelen (1)</v>
      </c>
    </row>
    <row r="51" spans="1:11" ht="12">
      <c r="A51" s="26" t="s">
        <v>384</v>
      </c>
      <c r="B51" s="8">
        <v>27</v>
      </c>
      <c r="C51" s="27">
        <v>5</v>
      </c>
      <c r="D51" s="28">
        <v>2</v>
      </c>
      <c r="E51" s="28">
        <v>4</v>
      </c>
      <c r="F51" s="28">
        <v>3</v>
      </c>
      <c r="G51" s="28">
        <v>3</v>
      </c>
      <c r="H51" s="12">
        <f t="shared" si="4"/>
        <v>17</v>
      </c>
      <c r="I51" s="21">
        <f t="shared" si="5"/>
        <v>27.419354838709676</v>
      </c>
      <c r="J51" s="12">
        <f t="shared" si="6"/>
        <v>34.80342741935484</v>
      </c>
      <c r="K51" s="2" t="str">
        <f t="shared" si="7"/>
        <v>elégséges (2)</v>
      </c>
    </row>
    <row r="52" spans="1:11" ht="12">
      <c r="A52" s="26" t="s">
        <v>385</v>
      </c>
      <c r="B52" s="8">
        <v>10</v>
      </c>
      <c r="C52" s="27">
        <v>0</v>
      </c>
      <c r="D52" s="28">
        <v>0</v>
      </c>
      <c r="E52" s="28">
        <v>0</v>
      </c>
      <c r="F52" s="28">
        <v>0</v>
      </c>
      <c r="G52" s="28">
        <v>3</v>
      </c>
      <c r="H52" s="12">
        <f t="shared" si="4"/>
        <v>3</v>
      </c>
      <c r="I52" s="21">
        <f t="shared" si="5"/>
        <v>4.838709677419355</v>
      </c>
      <c r="J52" s="12">
        <f t="shared" si="6"/>
        <v>10.231854838709678</v>
      </c>
      <c r="K52" s="2" t="str">
        <f t="shared" si="7"/>
        <v>elégtelen (1)</v>
      </c>
    </row>
    <row r="53" spans="1:11" ht="12">
      <c r="A53" s="26" t="s">
        <v>386</v>
      </c>
      <c r="B53" s="8">
        <v>18</v>
      </c>
      <c r="C53" s="27">
        <v>1</v>
      </c>
      <c r="D53" s="28">
        <v>0</v>
      </c>
      <c r="E53" s="28">
        <v>4</v>
      </c>
      <c r="F53" s="28">
        <v>0</v>
      </c>
      <c r="G53" s="28">
        <v>3</v>
      </c>
      <c r="H53" s="12">
        <f t="shared" si="4"/>
        <v>8</v>
      </c>
      <c r="I53" s="21">
        <f t="shared" si="5"/>
        <v>12.903225806451612</v>
      </c>
      <c r="J53" s="12">
        <f t="shared" si="6"/>
        <v>20.514112903225808</v>
      </c>
      <c r="K53" s="2" t="str">
        <f t="shared" si="7"/>
        <v>elégtelen (1)</v>
      </c>
    </row>
    <row r="54" spans="1:11" ht="12">
      <c r="A54" s="26" t="s">
        <v>387</v>
      </c>
      <c r="B54" s="8">
        <v>18</v>
      </c>
      <c r="C54" s="27">
        <v>7</v>
      </c>
      <c r="D54" s="28">
        <v>2</v>
      </c>
      <c r="E54" s="28">
        <v>2</v>
      </c>
      <c r="F54" s="28">
        <v>5</v>
      </c>
      <c r="G54" s="28">
        <v>2</v>
      </c>
      <c r="H54" s="12">
        <f t="shared" si="4"/>
        <v>18</v>
      </c>
      <c r="I54" s="21">
        <f t="shared" si="5"/>
        <v>29.03225806451613</v>
      </c>
      <c r="J54" s="12">
        <f t="shared" si="6"/>
        <v>28.578629032258064</v>
      </c>
      <c r="K54" s="2" t="str">
        <f t="shared" si="7"/>
        <v>elégtelen (1)</v>
      </c>
    </row>
    <row r="55" spans="1:11" ht="12">
      <c r="A55" s="26" t="s">
        <v>388</v>
      </c>
      <c r="B55" s="8">
        <v>24</v>
      </c>
      <c r="C55" s="27">
        <v>0</v>
      </c>
      <c r="D55" s="28">
        <v>10</v>
      </c>
      <c r="E55" s="28">
        <v>5</v>
      </c>
      <c r="F55" s="28">
        <v>0</v>
      </c>
      <c r="G55" s="28">
        <v>3</v>
      </c>
      <c r="H55" s="12">
        <f t="shared" si="4"/>
        <v>18</v>
      </c>
      <c r="I55" s="21">
        <f t="shared" si="5"/>
        <v>29.03225806451613</v>
      </c>
      <c r="J55" s="12">
        <f t="shared" si="6"/>
        <v>33.266129032258064</v>
      </c>
      <c r="K55" s="2" t="str">
        <f t="shared" si="7"/>
        <v>elégtelen (1)</v>
      </c>
    </row>
    <row r="56" spans="1:11" ht="12">
      <c r="A56" s="26" t="s">
        <v>389</v>
      </c>
      <c r="B56" s="8">
        <v>15</v>
      </c>
      <c r="C56" s="27"/>
      <c r="D56" s="28"/>
      <c r="E56" s="28"/>
      <c r="F56" s="28"/>
      <c r="G56" s="28"/>
      <c r="H56" s="12">
        <f t="shared" si="4"/>
        <v>0</v>
      </c>
      <c r="I56" s="21">
        <f t="shared" si="5"/>
        <v>0</v>
      </c>
      <c r="J56" s="12">
        <f t="shared" si="6"/>
        <v>11.71875</v>
      </c>
      <c r="K56" s="2" t="str">
        <f t="shared" si="7"/>
        <v>elégtelen (1)</v>
      </c>
    </row>
    <row r="57" spans="1:11" ht="12">
      <c r="A57" s="26" t="s">
        <v>390</v>
      </c>
      <c r="B57" s="8">
        <v>28</v>
      </c>
      <c r="C57" s="27">
        <v>0</v>
      </c>
      <c r="D57" s="28">
        <v>1</v>
      </c>
      <c r="E57" s="28">
        <v>0</v>
      </c>
      <c r="F57" s="28">
        <v>0</v>
      </c>
      <c r="G57" s="28">
        <v>1</v>
      </c>
      <c r="H57" s="12">
        <f t="shared" si="4"/>
        <v>2</v>
      </c>
      <c r="I57" s="21">
        <f t="shared" si="5"/>
        <v>3.225806451612903</v>
      </c>
      <c r="J57" s="12">
        <f t="shared" si="6"/>
        <v>23.48790322580645</v>
      </c>
      <c r="K57" s="2" t="str">
        <f t="shared" si="7"/>
        <v>elégtelen (1)</v>
      </c>
    </row>
    <row r="58" spans="1:11" ht="12">
      <c r="A58" s="26" t="s">
        <v>391</v>
      </c>
      <c r="B58" s="8">
        <v>24</v>
      </c>
      <c r="C58" s="27"/>
      <c r="D58" s="28"/>
      <c r="E58" s="28"/>
      <c r="F58" s="28"/>
      <c r="G58" s="28"/>
      <c r="H58" s="12">
        <f t="shared" si="4"/>
        <v>0</v>
      </c>
      <c r="I58" s="21">
        <f t="shared" si="5"/>
        <v>0</v>
      </c>
      <c r="J58" s="12">
        <f t="shared" si="6"/>
        <v>18.75</v>
      </c>
      <c r="K58" s="2" t="str">
        <f t="shared" si="7"/>
        <v>elégtelen (1)</v>
      </c>
    </row>
    <row r="59" spans="1:11" ht="12">
      <c r="A59" s="26" t="s">
        <v>392</v>
      </c>
      <c r="B59" s="8">
        <v>10</v>
      </c>
      <c r="C59" s="27"/>
      <c r="D59" s="28"/>
      <c r="E59" s="28"/>
      <c r="F59" s="28"/>
      <c r="G59" s="28"/>
      <c r="H59" s="12">
        <f t="shared" si="4"/>
        <v>0</v>
      </c>
      <c r="I59" s="21">
        <f t="shared" si="5"/>
        <v>0</v>
      </c>
      <c r="J59" s="12">
        <f t="shared" si="6"/>
        <v>7.8125</v>
      </c>
      <c r="K59" s="2" t="str">
        <f t="shared" si="7"/>
        <v>elégtelen (1)</v>
      </c>
    </row>
    <row r="60" spans="1:11" ht="12">
      <c r="A60" s="26" t="s">
        <v>393</v>
      </c>
      <c r="B60" s="8">
        <v>28</v>
      </c>
      <c r="C60" s="27">
        <v>6</v>
      </c>
      <c r="D60" s="28">
        <v>11</v>
      </c>
      <c r="E60" s="28">
        <v>6</v>
      </c>
      <c r="F60" s="28">
        <v>5</v>
      </c>
      <c r="G60" s="28">
        <v>8</v>
      </c>
      <c r="H60" s="12">
        <f t="shared" si="4"/>
        <v>36</v>
      </c>
      <c r="I60" s="21">
        <f t="shared" si="5"/>
        <v>58.06451612903226</v>
      </c>
      <c r="J60" s="12">
        <f t="shared" si="6"/>
        <v>50.90725806451613</v>
      </c>
      <c r="K60" s="2" t="str">
        <f t="shared" si="7"/>
        <v>elégséges (2)</v>
      </c>
    </row>
    <row r="61" spans="1:11" ht="12">
      <c r="A61" s="26" t="s">
        <v>394</v>
      </c>
      <c r="B61" s="8">
        <v>0</v>
      </c>
      <c r="C61" s="27"/>
      <c r="D61" s="28"/>
      <c r="E61" s="28"/>
      <c r="F61" s="28"/>
      <c r="G61" s="28"/>
      <c r="H61" s="12">
        <f t="shared" si="4"/>
        <v>0</v>
      </c>
      <c r="I61" s="21">
        <f t="shared" si="5"/>
        <v>0</v>
      </c>
      <c r="J61" s="12">
        <f t="shared" si="6"/>
        <v>0</v>
      </c>
      <c r="K61" s="2" t="str">
        <f t="shared" si="7"/>
        <v>elégtelen (1)</v>
      </c>
    </row>
    <row r="62" spans="1:11" ht="12">
      <c r="A62" s="26" t="s">
        <v>395</v>
      </c>
      <c r="B62" s="8">
        <v>24</v>
      </c>
      <c r="C62" s="27">
        <v>1</v>
      </c>
      <c r="D62" s="28">
        <v>8</v>
      </c>
      <c r="E62" s="28">
        <v>3</v>
      </c>
      <c r="F62" s="28">
        <v>7</v>
      </c>
      <c r="G62" s="28">
        <v>2</v>
      </c>
      <c r="H62" s="12">
        <f t="shared" si="4"/>
        <v>21</v>
      </c>
      <c r="I62" s="21">
        <f t="shared" si="5"/>
        <v>33.87096774193548</v>
      </c>
      <c r="J62" s="12">
        <f t="shared" si="6"/>
        <v>35.68548387096774</v>
      </c>
      <c r="K62" s="2" t="str">
        <f t="shared" si="7"/>
        <v>elégséges (2)</v>
      </c>
    </row>
    <row r="63" spans="1:11" ht="12">
      <c r="A63" s="26" t="s">
        <v>396</v>
      </c>
      <c r="B63" s="8">
        <v>13</v>
      </c>
      <c r="C63" s="27">
        <v>1</v>
      </c>
      <c r="D63" s="28">
        <v>15</v>
      </c>
      <c r="E63" s="28">
        <v>4</v>
      </c>
      <c r="F63" s="28">
        <v>1</v>
      </c>
      <c r="G63" s="28">
        <v>6</v>
      </c>
      <c r="H63" s="12">
        <f t="shared" si="4"/>
        <v>27</v>
      </c>
      <c r="I63" s="21">
        <f t="shared" si="5"/>
        <v>43.54838709677419</v>
      </c>
      <c r="J63" s="12">
        <f t="shared" si="6"/>
        <v>31.9304435483871</v>
      </c>
      <c r="K63" s="2" t="str">
        <f t="shared" si="7"/>
        <v>elégtelen (1)</v>
      </c>
    </row>
    <row r="64" spans="1:11" ht="12">
      <c r="A64" s="26" t="s">
        <v>397</v>
      </c>
      <c r="B64" s="8">
        <v>16</v>
      </c>
      <c r="C64" s="27">
        <v>0</v>
      </c>
      <c r="D64" s="28">
        <v>0</v>
      </c>
      <c r="E64" s="28">
        <v>1</v>
      </c>
      <c r="F64" s="28">
        <v>2</v>
      </c>
      <c r="G64" s="28">
        <v>1</v>
      </c>
      <c r="H64" s="12">
        <f t="shared" si="4"/>
        <v>4</v>
      </c>
      <c r="I64" s="21">
        <f t="shared" si="5"/>
        <v>6.451612903225806</v>
      </c>
      <c r="J64" s="12">
        <f t="shared" si="6"/>
        <v>15.725806451612904</v>
      </c>
      <c r="K64" s="2" t="str">
        <f t="shared" si="7"/>
        <v>elégtelen (1)</v>
      </c>
    </row>
    <row r="65" spans="1:11" ht="12">
      <c r="A65" s="26" t="s">
        <v>398</v>
      </c>
      <c r="B65" s="8">
        <v>24</v>
      </c>
      <c r="C65" s="27">
        <v>7</v>
      </c>
      <c r="D65" s="28">
        <v>9</v>
      </c>
      <c r="E65" s="28">
        <v>4</v>
      </c>
      <c r="F65" s="28">
        <v>0</v>
      </c>
      <c r="G65" s="28">
        <v>5</v>
      </c>
      <c r="H65" s="12">
        <f t="shared" si="4"/>
        <v>25</v>
      </c>
      <c r="I65" s="21">
        <f t="shared" si="5"/>
        <v>40.32258064516129</v>
      </c>
      <c r="J65" s="12">
        <f t="shared" si="6"/>
        <v>38.91129032258064</v>
      </c>
      <c r="K65" s="2" t="str">
        <f t="shared" si="7"/>
        <v>elégséges (2)</v>
      </c>
    </row>
    <row r="66" spans="1:11" ht="12">
      <c r="A66" s="26" t="s">
        <v>399</v>
      </c>
      <c r="B66" s="8">
        <v>28</v>
      </c>
      <c r="C66" s="27">
        <v>1</v>
      </c>
      <c r="D66" s="28">
        <v>9</v>
      </c>
      <c r="E66" s="28">
        <v>6</v>
      </c>
      <c r="F66" s="28">
        <v>0</v>
      </c>
      <c r="G66" s="28">
        <v>4</v>
      </c>
      <c r="H66" s="12">
        <f t="shared" si="4"/>
        <v>20</v>
      </c>
      <c r="I66" s="21">
        <f t="shared" si="5"/>
        <v>32.25806451612903</v>
      </c>
      <c r="J66" s="12">
        <f t="shared" si="6"/>
        <v>38.00403225806451</v>
      </c>
      <c r="K66" s="2" t="str">
        <f t="shared" si="7"/>
        <v>elégséges (2)</v>
      </c>
    </row>
    <row r="67" spans="1:11" ht="12">
      <c r="A67" s="26" t="s">
        <v>400</v>
      </c>
      <c r="B67" s="8">
        <v>13</v>
      </c>
      <c r="C67" s="27">
        <v>4</v>
      </c>
      <c r="D67" s="28">
        <v>7</v>
      </c>
      <c r="E67" s="28">
        <v>0</v>
      </c>
      <c r="F67" s="28">
        <v>0</v>
      </c>
      <c r="G67" s="28">
        <v>3</v>
      </c>
      <c r="H67" s="12">
        <f>SUM(C67:G67)</f>
        <v>14</v>
      </c>
      <c r="I67" s="21">
        <f>H67/62*100</f>
        <v>22.58064516129032</v>
      </c>
      <c r="J67" s="12">
        <f t="shared" si="6"/>
        <v>21.446572580645164</v>
      </c>
      <c r="K67" s="2" t="str">
        <f>VLOOKUP(J67,$M$10:$O$14,3)</f>
        <v>elégtelen (1)</v>
      </c>
    </row>
    <row r="68" spans="1:11" ht="12">
      <c r="A68" s="26" t="s">
        <v>401</v>
      </c>
      <c r="B68" s="8">
        <v>41</v>
      </c>
      <c r="C68" s="27">
        <v>0</v>
      </c>
      <c r="D68" s="28">
        <v>14</v>
      </c>
      <c r="E68" s="28">
        <v>0</v>
      </c>
      <c r="F68" s="28">
        <v>6</v>
      </c>
      <c r="G68" s="28">
        <v>5</v>
      </c>
      <c r="H68" s="12">
        <f>SUM(C68:G68)</f>
        <v>25</v>
      </c>
      <c r="I68" s="21">
        <f>H68/62*100</f>
        <v>40.32258064516129</v>
      </c>
      <c r="J68" s="12">
        <f t="shared" si="6"/>
        <v>52.19254032258065</v>
      </c>
      <c r="K68" s="2" t="str">
        <f>VLOOKUP(J68,$M$10:$O$14,3)</f>
        <v>elégséges (2)</v>
      </c>
    </row>
    <row r="69" spans="1:11" ht="12">
      <c r="A69" s="26" t="s">
        <v>402</v>
      </c>
      <c r="B69" s="8">
        <v>8</v>
      </c>
      <c r="C69" s="27"/>
      <c r="D69" s="28"/>
      <c r="E69" s="28"/>
      <c r="F69" s="28"/>
      <c r="G69" s="28"/>
      <c r="H69" s="12">
        <f>SUM(C69:G69)</f>
        <v>0</v>
      </c>
      <c r="I69" s="21">
        <f>H69/62*100</f>
        <v>0</v>
      </c>
      <c r="J69" s="12">
        <f t="shared" si="6"/>
        <v>6.25</v>
      </c>
      <c r="K69" s="2" t="str">
        <f>VLOOKUP(J69,$M$10:$O$14,3)</f>
        <v>elégtelen (1)</v>
      </c>
    </row>
    <row r="70" spans="1:11" ht="12">
      <c r="A70" s="26" t="s">
        <v>403</v>
      </c>
      <c r="B70" s="8">
        <v>13</v>
      </c>
      <c r="C70" s="27">
        <v>3</v>
      </c>
      <c r="D70" s="28">
        <v>3</v>
      </c>
      <c r="E70" s="28">
        <v>1</v>
      </c>
      <c r="F70" s="28">
        <v>3</v>
      </c>
      <c r="G70" s="28">
        <v>9</v>
      </c>
      <c r="H70" s="12">
        <f>SUM(C70:G70)</f>
        <v>19</v>
      </c>
      <c r="I70" s="21">
        <f>H70/62*100</f>
        <v>30.64516129032258</v>
      </c>
      <c r="J70" s="12">
        <f t="shared" si="6"/>
        <v>25.47883064516129</v>
      </c>
      <c r="K70" s="2" t="str">
        <f>VLOOKUP(J70,$M$10:$O$14,3)</f>
        <v>elégtelen (1)</v>
      </c>
    </row>
    <row r="71" spans="1:11" ht="12">
      <c r="A71" s="26" t="s">
        <v>404</v>
      </c>
      <c r="B71" s="8">
        <v>15</v>
      </c>
      <c r="C71" s="27">
        <v>2</v>
      </c>
      <c r="D71" s="28">
        <v>14</v>
      </c>
      <c r="E71" s="28">
        <v>1</v>
      </c>
      <c r="F71" s="28">
        <v>0</v>
      </c>
      <c r="G71" s="28">
        <v>6</v>
      </c>
      <c r="H71" s="12">
        <f>SUM(C71:G71)</f>
        <v>23</v>
      </c>
      <c r="I71" s="21">
        <f>H71/62*100</f>
        <v>37.096774193548384</v>
      </c>
      <c r="J71" s="12">
        <f t="shared" si="6"/>
        <v>30.267137096774192</v>
      </c>
      <c r="K71" s="2" t="str">
        <f>VLOOKUP(J71,$M$10:$O$14,3)</f>
        <v>elégtelen (1)</v>
      </c>
    </row>
    <row r="73" spans="1:8" ht="12">
      <c r="A73" s="30"/>
      <c r="B73" s="30"/>
      <c r="C73" s="31"/>
      <c r="D73" s="31"/>
      <c r="E73" s="31"/>
      <c r="F73" s="31"/>
      <c r="G73" s="31"/>
      <c r="H73" s="31"/>
    </row>
    <row r="74" spans="1:8" ht="12">
      <c r="A74" s="30"/>
      <c r="B74" s="30"/>
      <c r="C74" s="32"/>
      <c r="D74" s="32"/>
      <c r="E74" s="32"/>
      <c r="F74" s="32"/>
      <c r="G74" s="32"/>
      <c r="H74" s="31"/>
    </row>
    <row r="75" spans="1:8" ht="12">
      <c r="A75" s="30"/>
      <c r="B75" s="30"/>
      <c r="C75" s="31"/>
      <c r="D75" s="31"/>
      <c r="E75" s="31"/>
      <c r="F75" s="31"/>
      <c r="G75" s="31"/>
      <c r="H75" s="31"/>
    </row>
    <row r="76" spans="1:8" ht="12">
      <c r="A76" s="30"/>
      <c r="B76" s="30"/>
      <c r="C76" s="31"/>
      <c r="D76" s="31"/>
      <c r="E76" s="31"/>
      <c r="F76" s="31"/>
      <c r="G76" s="31"/>
      <c r="H76" s="31"/>
    </row>
  </sheetData>
  <mergeCells count="3">
    <mergeCell ref="C1:I1"/>
    <mergeCell ref="J1:K1"/>
    <mergeCell ref="M4:O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2" width="11.28125" style="1" customWidth="1"/>
    <col min="3" max="7" width="5.7109375" style="18" customWidth="1"/>
    <col min="8" max="8" width="9.140625" style="18" customWidth="1"/>
    <col min="9" max="9" width="5.7109375" style="18" customWidth="1"/>
    <col min="11" max="11" width="12.140625" style="1" customWidth="1"/>
    <col min="15" max="15" width="12.140625" style="1" customWidth="1"/>
  </cols>
  <sheetData>
    <row r="1" spans="1:11" ht="12">
      <c r="A1" s="2"/>
      <c r="B1" s="2"/>
      <c r="C1" s="3" t="s">
        <v>0</v>
      </c>
      <c r="D1" s="3"/>
      <c r="E1" s="3"/>
      <c r="F1" s="3"/>
      <c r="G1" s="3"/>
      <c r="H1" s="3"/>
      <c r="I1" s="3"/>
      <c r="J1" s="3" t="s">
        <v>1</v>
      </c>
      <c r="K1" s="3"/>
    </row>
    <row r="2" spans="1:11" ht="12">
      <c r="A2" s="4" t="s">
        <v>2</v>
      </c>
      <c r="B2" s="5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6" t="s">
        <v>10</v>
      </c>
      <c r="K2" s="6" t="s">
        <v>11</v>
      </c>
    </row>
    <row r="3" spans="1:11" ht="12">
      <c r="A3" s="7" t="s">
        <v>354</v>
      </c>
      <c r="B3" s="19">
        <v>45</v>
      </c>
      <c r="C3" s="20">
        <v>7</v>
      </c>
      <c r="D3" s="12">
        <v>13</v>
      </c>
      <c r="E3" s="12">
        <v>11</v>
      </c>
      <c r="F3" s="12"/>
      <c r="G3" s="12">
        <v>11</v>
      </c>
      <c r="H3" s="12">
        <f>SUM(C3:G3)</f>
        <v>42</v>
      </c>
      <c r="I3" s="21">
        <f>H3/52*100</f>
        <v>80.76923076923077</v>
      </c>
      <c r="J3" s="12">
        <f>(B3/64+H3/52)*50</f>
        <v>75.54086538461539</v>
      </c>
      <c r="K3" s="2" t="str">
        <f>VLOOKUP(J3,$M$10:$O$14,3)</f>
        <v>jó (4)</v>
      </c>
    </row>
    <row r="4" spans="1:15" ht="12">
      <c r="A4" s="7" t="s">
        <v>357</v>
      </c>
      <c r="B4" s="19">
        <v>33</v>
      </c>
      <c r="C4" s="20"/>
      <c r="D4" s="12">
        <v>13</v>
      </c>
      <c r="E4" s="12">
        <v>7</v>
      </c>
      <c r="F4" s="12">
        <v>11</v>
      </c>
      <c r="G4" s="12">
        <v>9</v>
      </c>
      <c r="H4" s="12">
        <f>SUM(C4:G4)</f>
        <v>40</v>
      </c>
      <c r="I4" s="21">
        <f>H4/52*100</f>
        <v>76.92307692307693</v>
      </c>
      <c r="J4" s="12">
        <f>(B4/64+H4/52)*50</f>
        <v>64.24278846153845</v>
      </c>
      <c r="K4" s="2" t="str">
        <f>VLOOKUP(J4,$M$10:$O$14,3)</f>
        <v>közepes (3)</v>
      </c>
      <c r="M4" s="13" t="s">
        <v>228</v>
      </c>
      <c r="N4" s="13"/>
      <c r="O4" s="13"/>
    </row>
    <row r="5" spans="1:15" ht="12">
      <c r="A5" s="7" t="s">
        <v>365</v>
      </c>
      <c r="B5" s="19">
        <v>43</v>
      </c>
      <c r="C5" s="20">
        <v>4</v>
      </c>
      <c r="D5" s="12">
        <v>14</v>
      </c>
      <c r="E5" s="12">
        <v>7</v>
      </c>
      <c r="F5" s="12"/>
      <c r="G5" s="12">
        <v>8</v>
      </c>
      <c r="H5" s="12">
        <f>SUM(C5:G5)</f>
        <v>33</v>
      </c>
      <c r="I5" s="21">
        <f>H5/52*100</f>
        <v>63.46153846153846</v>
      </c>
      <c r="J5" s="12">
        <f>(B5/64+H5/52)*50</f>
        <v>65.32451923076923</v>
      </c>
      <c r="K5" s="2" t="str">
        <f>VLOOKUP(J5,$M$10:$O$14,3)</f>
        <v>közepes (3)</v>
      </c>
      <c r="M5" s="13"/>
      <c r="N5" s="13"/>
      <c r="O5" s="13"/>
    </row>
    <row r="6" spans="1:15" ht="12">
      <c r="A6" s="7" t="s">
        <v>387</v>
      </c>
      <c r="B6" s="19">
        <v>12</v>
      </c>
      <c r="C6" s="20"/>
      <c r="D6" s="12">
        <v>3</v>
      </c>
      <c r="E6" s="12">
        <v>4</v>
      </c>
      <c r="F6" s="12">
        <v>2</v>
      </c>
      <c r="G6" s="12">
        <v>3</v>
      </c>
      <c r="H6" s="12">
        <f>SUM(C6:G6)</f>
        <v>12</v>
      </c>
      <c r="I6" s="21">
        <f>H6/52*100</f>
        <v>23.076923076923077</v>
      </c>
      <c r="J6" s="12">
        <f>(B6/64+H6/52)*50</f>
        <v>20.91346153846154</v>
      </c>
      <c r="K6" s="2" t="str">
        <f>VLOOKUP(J6,$M$10:$O$14,3)</f>
        <v>elégtelen (1)</v>
      </c>
      <c r="M6" s="13"/>
      <c r="N6" s="13"/>
      <c r="O6" s="13"/>
    </row>
    <row r="7" spans="1:11" ht="12">
      <c r="A7" s="7" t="s">
        <v>402</v>
      </c>
      <c r="B7" s="19">
        <v>7</v>
      </c>
      <c r="C7" s="20"/>
      <c r="D7" s="12">
        <v>5</v>
      </c>
      <c r="E7" s="12">
        <v>4</v>
      </c>
      <c r="F7" s="12">
        <v>1</v>
      </c>
      <c r="G7" s="12">
        <v>2</v>
      </c>
      <c r="H7" s="12">
        <f>SUM(C7:G7)</f>
        <v>12</v>
      </c>
      <c r="I7" s="21">
        <f>H7/52*100</f>
        <v>23.076923076923077</v>
      </c>
      <c r="J7" s="12">
        <f>(B7/64+H7/52)*50</f>
        <v>17.00721153846154</v>
      </c>
      <c r="K7" s="2" t="str">
        <f>VLOOKUP(J7,$M$10:$O$14,3)</f>
        <v>elégtelen (1)</v>
      </c>
    </row>
    <row r="8" spans="10:11" ht="12">
      <c r="J8" s="14"/>
      <c r="K8" s="14"/>
    </row>
    <row r="10" spans="13:15" ht="12">
      <c r="M10" s="15">
        <v>0</v>
      </c>
      <c r="N10" s="15">
        <v>34</v>
      </c>
      <c r="O10" s="15" t="s">
        <v>21</v>
      </c>
    </row>
    <row r="11" spans="13:15" ht="12">
      <c r="M11" s="15">
        <v>34</v>
      </c>
      <c r="N11" s="15">
        <v>54</v>
      </c>
      <c r="O11" s="15" t="s">
        <v>23</v>
      </c>
    </row>
    <row r="12" spans="13:15" ht="12">
      <c r="M12" s="15">
        <v>54</v>
      </c>
      <c r="N12" s="15">
        <v>69</v>
      </c>
      <c r="O12" s="15" t="s">
        <v>25</v>
      </c>
    </row>
    <row r="13" spans="13:15" ht="12">
      <c r="M13" s="15">
        <v>69</v>
      </c>
      <c r="N13" s="15">
        <v>84</v>
      </c>
      <c r="O13" s="15" t="s">
        <v>27</v>
      </c>
    </row>
    <row r="14" spans="13:15" ht="12">
      <c r="M14" s="15">
        <v>84</v>
      </c>
      <c r="N14" s="15">
        <v>100</v>
      </c>
      <c r="O14" s="15" t="s">
        <v>29</v>
      </c>
    </row>
  </sheetData>
  <mergeCells count="3">
    <mergeCell ref="C1:I1"/>
    <mergeCell ref="J1:K1"/>
    <mergeCell ref="M4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nyi</cp:lastModifiedBy>
  <cp:lastPrinted>2008-12-20T14:05:51Z</cp:lastPrinted>
  <dcterms:created xsi:type="dcterms:W3CDTF">2008-11-07T10:03:14Z</dcterms:created>
  <dcterms:modified xsi:type="dcterms:W3CDTF">2009-01-10T14:48:31Z</dcterms:modified>
  <cp:category/>
  <cp:version/>
  <cp:contentType/>
  <cp:contentStatus/>
</cp:coreProperties>
</file>